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2120" windowHeight="6288" activeTab="0"/>
  </bookViews>
  <sheets>
    <sheet name="tabell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<sst xmlns="http://schemas.openxmlformats.org/spreadsheetml/2006/main" count="138" uniqueCount="49">
  <si>
    <t>Mesi</t>
  </si>
  <si>
    <t>Maggio</t>
  </si>
  <si>
    <t>Dicembre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</si>
  <si>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</si>
  <si>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</si>
  <si>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</si>
  <si>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</si>
  <si>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</si>
  <si>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</si>
  <si>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</si>
  <si>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</si>
  <si>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</si>
  <si>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</si>
  <si>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</si>
  <si>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Indice ISTAT Prezzi al consumo operai impiegati</t>
  </si>
  <si>
    <t>quota variabile</t>
  </si>
  <si>
    <t>quota fissa</t>
  </si>
  <si>
    <t>(a)</t>
  </si>
  <si>
    <t>(b)</t>
  </si>
  <si>
    <t>Var. % rispetto a dicembre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</si>
  <si>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</si>
  <si>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</si>
  <si>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</si>
  <si>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</si>
  <si>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</si>
  <si>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</si>
  <si>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Rivalutazione montante (*)</t>
  </si>
  <si>
    <t>Rivalutazione mese (*)</t>
  </si>
  <si>
    <t>Coefficienti TFR</t>
  </si>
  <si>
    <t>Da computare su quanto risultava accantonato al 31 dicembre dell'anno precedente</t>
  </si>
  <si>
    <t>2003 - Da computare su quanto risultava accantonato al 31 dicembre 2002 a titolo di Tfr</t>
  </si>
  <si>
    <t>(*) Il coefficiente della colonna e) consente di determinare il solo importo dalla rivalutazione; quello</t>
  </si>
  <si>
    <t>della colonna f) consente di determinare il montante, cioè capitale e rivalutazione. Ad esempio</t>
  </si>
  <si>
    <t>ipotizzando un Tfr al 31.12.2001 di euro 1 la rivalutazione di gennaio 2002 si ottiene calcolando</t>
  </si>
  <si>
    <t>il 0,448276% di 1 (0,0048276); l'intero ammontare (Tfr+rivalutazione) si ottiene invece moltiplicando</t>
  </si>
  <si>
    <t xml:space="preserve"> 1 x 1,000448276 = 1,000448276.</t>
  </si>
  <si>
    <t>2004 - Da computare su quanto risultava accantonato al 31 dicembre 2003 a titolo di Tfr</t>
  </si>
  <si>
    <t>2005 - Da computare su quanto risultava accantonato al 31 dicembre 2004 a titolo di Tfr</t>
  </si>
  <si>
    <t>Dicembre 2000</t>
  </si>
  <si>
    <t>2006 - Da computare su quanto risultava accantonato al 31 dicembre 2005 a titolo di Tfr</t>
  </si>
  <si>
    <t>Dicembre 2001</t>
  </si>
  <si>
    <t>2007 - Da computare su quanto risultava accantonato al 31 dicembre 2006 a titolo di Tfr</t>
  </si>
  <si>
    <t>Dicembre 2002</t>
  </si>
  <si>
    <t>2008 - Da computare su quanto risultava accantonato al 31 dicembre 2007 a titolo di Tfr</t>
  </si>
  <si>
    <t>2009 - Da computare su quanto risultava accantonato al 31 dicembre 2008 a titolo di Tfr</t>
  </si>
  <si>
    <t>2010 - Da computare su quanto risultava accantonato al 31 dicembre 2009 a titolo di Tfr</t>
  </si>
  <si>
    <t>2011 - Da computare su quanto risultava accantonato al 31 dicembre 2010 a titolo di Tfr</t>
  </si>
  <si>
    <t>Indice 1995=100.           Da gennaio 2011 indice 2010=100</t>
  </si>
  <si>
    <t>Gugno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</si>
</sst>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"/>
    <numFmt numFmtId="171" formatCode="0.0000000"/>
    <numFmt numFmtId="172" formatCode="0.00000000"/>
    <numFmt numFmtId="173" formatCode="0.0"/>
    <numFmt numFmtId="174" formatCode="0.000000000"/>
    <numFmt numFmtId="175" formatCode="0.00000"/>
    <numFmt numFmtId="176" formatCode="0.0000"/>
    <numFmt numFmtId="177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170" fontId="3" fillId="0" borderId="12" xfId="0" applyNumberFormat="1" applyFont="1" applyBorder="1" applyAlignment="1">
      <alignment horizontal="center" vertical="top"/>
    </xf>
    <xf numFmtId="170" fontId="3" fillId="0" borderId="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70" fontId="4" fillId="0" borderId="14" xfId="0" applyNumberFormat="1" applyFont="1" applyBorder="1" applyAlignment="1">
      <alignment horizontal="center" vertical="top" wrapText="1"/>
    </xf>
    <xf numFmtId="170" fontId="4" fillId="0" borderId="15" xfId="0" applyNumberFormat="1" applyFont="1" applyBorder="1" applyAlignment="1">
      <alignment vertical="center"/>
    </xf>
    <xf numFmtId="170" fontId="4" fillId="0" borderId="16" xfId="0" applyNumberFormat="1" applyFont="1" applyBorder="1" applyAlignment="1">
      <alignment/>
    </xf>
    <xf numFmtId="170" fontId="4" fillId="0" borderId="17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vertical="center" wrapText="1"/>
    </xf>
    <xf numFmtId="49" fontId="4" fillId="0" borderId="13" xfId="0" applyNumberFormat="1" applyFont="1" applyBorder="1" applyAlignment="1">
      <alignment/>
    </xf>
    <xf numFmtId="170" fontId="4" fillId="0" borderId="0" xfId="0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172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170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73" fontId="4" fillId="0" borderId="0" xfId="0" applyNumberFormat="1" applyFont="1" applyBorder="1" applyAlignment="1">
      <alignment/>
    </xf>
    <xf numFmtId="173" fontId="4" fillId="0" borderId="20" xfId="0" applyNumberFormat="1" applyFont="1" applyBorder="1" applyAlignment="1">
      <alignment/>
    </xf>
    <xf numFmtId="170" fontId="4" fillId="0" borderId="20" xfId="0" applyNumberFormat="1" applyFont="1" applyBorder="1" applyAlignment="1">
      <alignment/>
    </xf>
    <xf numFmtId="172" fontId="4" fillId="0" borderId="21" xfId="0" applyNumberFormat="1" applyFont="1" applyBorder="1" applyAlignment="1">
      <alignment/>
    </xf>
    <xf numFmtId="170" fontId="4" fillId="0" borderId="18" xfId="0" applyNumberFormat="1" applyFont="1" applyBorder="1" applyAlignment="1">
      <alignment vertical="center" wrapText="1"/>
    </xf>
    <xf numFmtId="170" fontId="4" fillId="0" borderId="20" xfId="0" applyNumberFormat="1" applyFont="1" applyBorder="1" applyAlignment="1">
      <alignment/>
    </xf>
    <xf numFmtId="170" fontId="4" fillId="0" borderId="19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ont="1" applyAlignment="1">
      <alignment/>
    </xf>
    <xf numFmtId="170" fontId="4" fillId="0" borderId="13" xfId="0" applyNumberFormat="1" applyFont="1" applyBorder="1" applyAlignment="1">
      <alignment vertical="center" wrapText="1"/>
    </xf>
    <xf numFmtId="170" fontId="4" fillId="0" borderId="0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0" fontId="4" fillId="0" borderId="13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70" fontId="4" fillId="0" borderId="12" xfId="0" applyNumberFormat="1" applyFont="1" applyBorder="1" applyAlignment="1">
      <alignment vertical="center" wrapText="1"/>
    </xf>
    <xf numFmtId="170" fontId="4" fillId="0" borderId="22" xfId="0" applyNumberFormat="1" applyFont="1" applyBorder="1" applyAlignment="1">
      <alignment vertical="center" wrapText="1"/>
    </xf>
    <xf numFmtId="170" fontId="4" fillId="0" borderId="23" xfId="0" applyNumberFormat="1" applyFont="1" applyBorder="1" applyAlignment="1">
      <alignment vertical="center" wrapText="1"/>
    </xf>
    <xf numFmtId="170" fontId="3" fillId="0" borderId="12" xfId="0" applyNumberFormat="1" applyFont="1" applyBorder="1" applyAlignment="1">
      <alignment horizontal="left" vertical="center" wrapText="1"/>
    </xf>
    <xf numFmtId="170" fontId="3" fillId="0" borderId="22" xfId="0" applyNumberFormat="1" applyFont="1" applyBorder="1" applyAlignment="1">
      <alignment horizontal="left"/>
    </xf>
    <xf numFmtId="170" fontId="3" fillId="0" borderId="23" xfId="0" applyNumberFormat="1" applyFont="1" applyBorder="1" applyAlignment="1">
      <alignment horizontal="left"/>
    </xf>
    <xf numFmtId="170" fontId="3" fillId="0" borderId="18" xfId="0" applyNumberFormat="1" applyFont="1" applyBorder="1" applyAlignment="1">
      <alignment horizontal="left" vertical="center" wrapText="1"/>
    </xf>
    <xf numFmtId="170" fontId="3" fillId="0" borderId="20" xfId="0" applyNumberFormat="1" applyFont="1" applyBorder="1" applyAlignment="1">
      <alignment horizontal="left"/>
    </xf>
    <xf numFmtId="170" fontId="3" fillId="0" borderId="19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170" fontId="3" fillId="0" borderId="15" xfId="0" applyNumberFormat="1" applyFont="1" applyBorder="1" applyAlignment="1">
      <alignment horizontal="center" vertical="top"/>
    </xf>
    <xf numFmtId="170" fontId="3" fillId="0" borderId="16" xfId="0" applyNumberFormat="1" applyFont="1" applyBorder="1" applyAlignment="1">
      <alignment horizontal="center" vertical="top"/>
    </xf>
    <xf numFmtId="170" fontId="3" fillId="0" borderId="17" xfId="0" applyNumberFormat="1" applyFont="1" applyBorder="1" applyAlignment="1">
      <alignment/>
    </xf>
    <xf numFmtId="170" fontId="4" fillId="0" borderId="16" xfId="0" applyNumberFormat="1" applyFont="1" applyBorder="1" applyAlignment="1">
      <alignment horizontal="center" vertical="top"/>
    </xf>
    <xf numFmtId="170" fontId="4" fillId="0" borderId="17" xfId="0" applyNumberFormat="1" applyFont="1" applyBorder="1" applyAlignment="1">
      <alignment horizontal="center" vertical="top"/>
    </xf>
    <xf numFmtId="170" fontId="4" fillId="0" borderId="0" xfId="0" applyNumberFormat="1" applyFont="1" applyBorder="1" applyAlignment="1">
      <alignment vertical="center" wrapText="1"/>
    </xf>
    <xf numFmtId="170" fontId="4" fillId="0" borderId="14" xfId="0" applyNumberFormat="1" applyFont="1" applyBorder="1" applyAlignment="1">
      <alignment vertical="center" wrapText="1"/>
    </xf>
    <xf numFmtId="170" fontId="4" fillId="0" borderId="14" xfId="0" applyNumberFormat="1" applyFont="1" applyBorder="1" applyAlignment="1" quotePrefix="1">
      <alignment horizontal="center" vertical="center" wrapText="1"/>
    </xf>
    <xf numFmtId="170" fontId="4" fillId="0" borderId="19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FR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"/>
      <sheetName val="Foglio2"/>
      <sheetName val="Foglio3"/>
    </sheetNames>
    <sheetDataSet>
      <sheetData sheetId="0">
        <row r="96">
          <cell r="C96">
            <v>0.125</v>
          </cell>
          <cell r="G96">
            <v>0.2481527093596141</v>
          </cell>
          <cell r="H96">
            <v>1.002481527093596</v>
          </cell>
        </row>
        <row r="97">
          <cell r="C97">
            <v>0.25</v>
          </cell>
          <cell r="G97">
            <v>0.6194581280788256</v>
          </cell>
          <cell r="H97">
            <v>1.0061945812807882</v>
          </cell>
        </row>
        <row r="98">
          <cell r="C98">
            <v>0.375</v>
          </cell>
          <cell r="G98">
            <v>0.8060344827586243</v>
          </cell>
          <cell r="H98">
            <v>1.0080603448275862</v>
          </cell>
        </row>
        <row r="99">
          <cell r="C99">
            <v>0.5</v>
          </cell>
          <cell r="G99">
            <v>1.1157635467980371</v>
          </cell>
          <cell r="H99">
            <v>1.0111576354679803</v>
          </cell>
        </row>
        <row r="100">
          <cell r="C100">
            <v>0.625</v>
          </cell>
          <cell r="G100">
            <v>1.3639162561576346</v>
          </cell>
          <cell r="H100">
            <v>1.0136391625615764</v>
          </cell>
        </row>
        <row r="101">
          <cell r="C101">
            <v>0.75</v>
          </cell>
          <cell r="G101">
            <v>1.6736453201970474</v>
          </cell>
          <cell r="H101">
            <v>1.0167364532019705</v>
          </cell>
        </row>
        <row r="102">
          <cell r="C102">
            <v>0.875</v>
          </cell>
          <cell r="G102">
            <v>1.860221674876846</v>
          </cell>
          <cell r="H102">
            <v>1.0186022167487685</v>
          </cell>
        </row>
        <row r="103">
          <cell r="C103">
            <v>1</v>
          </cell>
          <cell r="G103">
            <v>2.1083743842364435</v>
          </cell>
          <cell r="H103">
            <v>1.0210837438423643</v>
          </cell>
        </row>
        <row r="104">
          <cell r="C104">
            <v>1.125</v>
          </cell>
          <cell r="G104">
            <v>2.2333743842364435</v>
          </cell>
          <cell r="H104">
            <v>1.0223337438423645</v>
          </cell>
        </row>
        <row r="105">
          <cell r="C105">
            <v>1.25</v>
          </cell>
          <cell r="G105">
            <v>2.3583743842364435</v>
          </cell>
          <cell r="H105">
            <v>1.0235837438423645</v>
          </cell>
        </row>
        <row r="106">
          <cell r="C106">
            <v>1.375</v>
          </cell>
          <cell r="G106">
            <v>2.6681034482758728</v>
          </cell>
          <cell r="H106">
            <v>1.0266810344827588</v>
          </cell>
        </row>
        <row r="107">
          <cell r="C107">
            <v>1.5</v>
          </cell>
          <cell r="G107">
            <v>2.7931034482758728</v>
          </cell>
          <cell r="H107">
            <v>1.0279310344827588</v>
          </cell>
        </row>
        <row r="112">
          <cell r="C112">
            <v>0.125</v>
          </cell>
          <cell r="G112">
            <v>0.125</v>
          </cell>
          <cell r="H112">
            <v>1.00125</v>
          </cell>
        </row>
        <row r="113">
          <cell r="C113">
            <v>0.25</v>
          </cell>
          <cell r="G113">
            <v>0.4921307506053294</v>
          </cell>
          <cell r="H113">
            <v>1.0049213075060532</v>
          </cell>
        </row>
        <row r="114">
          <cell r="C114">
            <v>0.375</v>
          </cell>
          <cell r="G114">
            <v>0.7381961259079941</v>
          </cell>
          <cell r="H114">
            <v>1.00738196125908</v>
          </cell>
        </row>
        <row r="115">
          <cell r="C115">
            <v>0.5</v>
          </cell>
          <cell r="G115">
            <v>1.1053268765133235</v>
          </cell>
          <cell r="H115">
            <v>1.0110532687651332</v>
          </cell>
        </row>
        <row r="116">
          <cell r="C116">
            <v>0.625</v>
          </cell>
          <cell r="G116">
            <v>1.3513922518159716</v>
          </cell>
          <cell r="H116">
            <v>1.0135139225181597</v>
          </cell>
        </row>
        <row r="117">
          <cell r="C117">
            <v>0.75</v>
          </cell>
          <cell r="G117">
            <v>1.5974576271186363</v>
          </cell>
          <cell r="H117">
            <v>1.0159745762711863</v>
          </cell>
        </row>
        <row r="118">
          <cell r="C118">
            <v>0.875</v>
          </cell>
          <cell r="G118">
            <v>1.9040556900726333</v>
          </cell>
          <cell r="H118">
            <v>1.0190405569007264</v>
          </cell>
        </row>
        <row r="119">
          <cell r="C119">
            <v>1</v>
          </cell>
          <cell r="G119">
            <v>2.150121065375298</v>
          </cell>
          <cell r="H119">
            <v>1.0215012106537529</v>
          </cell>
        </row>
        <row r="120">
          <cell r="C120">
            <v>1.125</v>
          </cell>
          <cell r="G120">
            <v>2.33565375302663</v>
          </cell>
          <cell r="H120">
            <v>1.0233565375302662</v>
          </cell>
        </row>
        <row r="121">
          <cell r="C121">
            <v>1.25</v>
          </cell>
          <cell r="G121">
            <v>2.5817191283292953</v>
          </cell>
          <cell r="H121">
            <v>1.025817191283293</v>
          </cell>
        </row>
        <row r="122">
          <cell r="C122">
            <v>1.375</v>
          </cell>
          <cell r="G122">
            <v>2.7067191283292953</v>
          </cell>
          <cell r="H122">
            <v>1.027067191283293</v>
          </cell>
        </row>
        <row r="123">
          <cell r="C123">
            <v>1.5</v>
          </cell>
          <cell r="G123">
            <v>2.9527845036319595</v>
          </cell>
          <cell r="H123">
            <v>1.0295278450363197</v>
          </cell>
        </row>
        <row r="128">
          <cell r="C128">
            <v>0.125</v>
          </cell>
          <cell r="G128">
            <v>0.30314726840855166</v>
          </cell>
          <cell r="H128">
            <v>1.0030314726840854</v>
          </cell>
        </row>
        <row r="129">
          <cell r="C129">
            <v>0.25</v>
          </cell>
          <cell r="G129">
            <v>0.6062945368171033</v>
          </cell>
          <cell r="H129">
            <v>1.006062945368171</v>
          </cell>
        </row>
        <row r="130">
          <cell r="C130">
            <v>0.375</v>
          </cell>
          <cell r="G130">
            <v>0.8500593824227933</v>
          </cell>
          <cell r="H130">
            <v>1.008500593824228</v>
          </cell>
        </row>
        <row r="131">
          <cell r="C131">
            <v>0.5</v>
          </cell>
          <cell r="G131">
            <v>1.1532066508313616</v>
          </cell>
          <cell r="H131">
            <v>1.0115320665083136</v>
          </cell>
        </row>
        <row r="132">
          <cell r="C132">
            <v>0.625</v>
          </cell>
          <cell r="G132">
            <v>1.5157363420427583</v>
          </cell>
          <cell r="H132">
            <v>1.0151573634204276</v>
          </cell>
        </row>
        <row r="133">
          <cell r="C133">
            <v>0.75</v>
          </cell>
          <cell r="G133">
            <v>1.7001187648456033</v>
          </cell>
          <cell r="H133">
            <v>1.017001187648456</v>
          </cell>
        </row>
        <row r="134">
          <cell r="C134">
            <v>0.875</v>
          </cell>
          <cell r="G134">
            <v>2.003266033254155</v>
          </cell>
          <cell r="H134">
            <v>1.0200326603325416</v>
          </cell>
        </row>
        <row r="135">
          <cell r="C135">
            <v>1</v>
          </cell>
          <cell r="G135">
            <v>2.247030878859862</v>
          </cell>
          <cell r="H135">
            <v>1.0224703087885987</v>
          </cell>
        </row>
        <row r="136">
          <cell r="C136">
            <v>1.125</v>
          </cell>
          <cell r="G136">
            <v>2.372030878859862</v>
          </cell>
          <cell r="H136">
            <v>1.0237203087885987</v>
          </cell>
        </row>
        <row r="137">
          <cell r="C137">
            <v>1.25</v>
          </cell>
          <cell r="G137">
            <v>2.378266033254155</v>
          </cell>
          <cell r="H137">
            <v>1.0237826603325415</v>
          </cell>
        </row>
        <row r="138">
          <cell r="C138">
            <v>1.375</v>
          </cell>
          <cell r="G138">
            <v>2.5626484560570164</v>
          </cell>
          <cell r="H138">
            <v>1.0256264845605703</v>
          </cell>
        </row>
        <row r="139">
          <cell r="C139">
            <v>1.5</v>
          </cell>
          <cell r="G139">
            <v>2.747030878859862</v>
          </cell>
          <cell r="H139">
            <v>1.0274703087885986</v>
          </cell>
        </row>
        <row r="143">
          <cell r="C143">
            <v>0.125</v>
          </cell>
          <cell r="G143">
            <v>0.18341121495326895</v>
          </cell>
          <cell r="H143">
            <v>1.0018341121495327</v>
          </cell>
        </row>
        <row r="144">
          <cell r="C144">
            <v>0.25</v>
          </cell>
          <cell r="G144">
            <v>0.48364485981309246</v>
          </cell>
          <cell r="H144">
            <v>1.004836448598131</v>
          </cell>
        </row>
        <row r="145">
          <cell r="C145">
            <v>0.375</v>
          </cell>
          <cell r="G145">
            <v>0.7254672897196304</v>
          </cell>
          <cell r="H145">
            <v>1.0072546728971963</v>
          </cell>
        </row>
        <row r="146">
          <cell r="C146">
            <v>0.5</v>
          </cell>
          <cell r="G146">
            <v>0.9672897196261516</v>
          </cell>
          <cell r="H146">
            <v>1.0096728971962614</v>
          </cell>
        </row>
        <row r="147">
          <cell r="C147">
            <v>0.625</v>
          </cell>
          <cell r="G147">
            <v>1.325934579439244</v>
          </cell>
          <cell r="H147">
            <v>1.0132593457943924</v>
          </cell>
        </row>
        <row r="148">
          <cell r="C148">
            <v>0.75</v>
          </cell>
          <cell r="G148">
            <v>1.6261682242990676</v>
          </cell>
          <cell r="H148">
            <v>1.0162616822429906</v>
          </cell>
        </row>
        <row r="149">
          <cell r="C149">
            <v>0.875</v>
          </cell>
          <cell r="G149">
            <v>1.9264018691588745</v>
          </cell>
          <cell r="H149">
            <v>1.0192640186915887</v>
          </cell>
        </row>
        <row r="150">
          <cell r="C150">
            <v>1</v>
          </cell>
          <cell r="G150">
            <v>2.1682242990654124</v>
          </cell>
          <cell r="H150">
            <v>1.021682242990654</v>
          </cell>
        </row>
        <row r="151">
          <cell r="C151">
            <v>1.125</v>
          </cell>
          <cell r="G151">
            <v>2.2932242990654124</v>
          </cell>
          <cell r="H151">
            <v>1.0229322429906542</v>
          </cell>
        </row>
        <row r="152">
          <cell r="C152">
            <v>1.25</v>
          </cell>
          <cell r="G152">
            <v>2.6518691588785046</v>
          </cell>
          <cell r="H152">
            <v>1.026518691588785</v>
          </cell>
        </row>
        <row r="153">
          <cell r="C153">
            <v>1.375</v>
          </cell>
          <cell r="G153">
            <v>3.0689252336448662</v>
          </cell>
          <cell r="H153">
            <v>1.0306892523364486</v>
          </cell>
        </row>
        <row r="154">
          <cell r="C154">
            <v>1.5</v>
          </cell>
          <cell r="G154">
            <v>3.485981308411211</v>
          </cell>
          <cell r="H154">
            <v>1.034859813084112</v>
          </cell>
        </row>
        <row r="158">
          <cell r="C158">
            <v>0.125</v>
          </cell>
          <cell r="G158">
            <v>0.3526176024279042</v>
          </cell>
          <cell r="H158">
            <v>1.003526176024279</v>
          </cell>
        </row>
        <row r="159">
          <cell r="C159">
            <v>0.25</v>
          </cell>
          <cell r="G159">
            <v>0.6483308042488531</v>
          </cell>
          <cell r="H159">
            <v>1.0064833080424884</v>
          </cell>
        </row>
        <row r="160">
          <cell r="C160">
            <v>0.375</v>
          </cell>
          <cell r="G160">
            <v>1.1716616084977063</v>
          </cell>
          <cell r="H160">
            <v>1.011716616084977</v>
          </cell>
        </row>
        <row r="161">
          <cell r="C161">
            <v>0.5</v>
          </cell>
          <cell r="G161">
            <v>1.4673748103186552</v>
          </cell>
          <cell r="H161">
            <v>1.0146737481031864</v>
          </cell>
        </row>
        <row r="162">
          <cell r="C162">
            <v>0.625</v>
          </cell>
          <cell r="G162">
            <v>1.9907056145675084</v>
          </cell>
          <cell r="H162">
            <v>1.0199070561456751</v>
          </cell>
        </row>
        <row r="163">
          <cell r="C163">
            <v>0.75</v>
          </cell>
          <cell r="G163">
            <v>2.457132018209406</v>
          </cell>
          <cell r="H163">
            <v>1.024571320182094</v>
          </cell>
        </row>
        <row r="164">
          <cell r="C164">
            <v>0.875</v>
          </cell>
          <cell r="G164">
            <v>2.9235584218512876</v>
          </cell>
          <cell r="H164">
            <v>1.0292355842185128</v>
          </cell>
        </row>
        <row r="165">
          <cell r="C165">
            <v>1</v>
          </cell>
          <cell r="G165">
            <v>3.1054628224582594</v>
          </cell>
          <cell r="H165">
            <v>1.0310546282245825</v>
          </cell>
        </row>
        <row r="166">
          <cell r="C166">
            <v>1.125</v>
          </cell>
          <cell r="G166">
            <v>3.0597496206373105</v>
          </cell>
          <cell r="H166">
            <v>1.030597496206373</v>
          </cell>
        </row>
        <row r="167">
          <cell r="C167">
            <v>1.25</v>
          </cell>
          <cell r="G167">
            <v>3.1847496206373105</v>
          </cell>
          <cell r="H167">
            <v>1.031847496206373</v>
          </cell>
        </row>
        <row r="168">
          <cell r="C168">
            <v>1.375</v>
          </cell>
          <cell r="G168">
            <v>3.0252276176024178</v>
          </cell>
          <cell r="H168">
            <v>1.0302522761760242</v>
          </cell>
        </row>
        <row r="169">
          <cell r="C169">
            <v>1.5</v>
          </cell>
          <cell r="G169">
            <v>3.0364188163884576</v>
          </cell>
          <cell r="H169">
            <v>1.0303641881638845</v>
          </cell>
        </row>
        <row r="173">
          <cell r="C173">
            <v>0.125</v>
          </cell>
          <cell r="G173">
            <v>0.125</v>
          </cell>
          <cell r="H173">
            <v>1.00125</v>
          </cell>
        </row>
        <row r="174">
          <cell r="C174">
            <v>0.25</v>
          </cell>
          <cell r="G174">
            <v>0.25</v>
          </cell>
          <cell r="H174">
            <v>1.0025</v>
          </cell>
        </row>
        <row r="175">
          <cell r="C175">
            <v>0.375</v>
          </cell>
          <cell r="G175">
            <v>0.375</v>
          </cell>
          <cell r="H175">
            <v>1.00375</v>
          </cell>
        </row>
        <row r="176">
          <cell r="C176">
            <v>0.5</v>
          </cell>
          <cell r="G176">
            <v>0.6672862453531654</v>
          </cell>
          <cell r="H176">
            <v>1.0066728624535317</v>
          </cell>
        </row>
        <row r="177">
          <cell r="C177">
            <v>0.625</v>
          </cell>
          <cell r="G177">
            <v>0.9595724907063141</v>
          </cell>
          <cell r="H177">
            <v>1.009595724907063</v>
          </cell>
        </row>
        <row r="178">
          <cell r="C178">
            <v>0.75</v>
          </cell>
          <cell r="G178">
            <v>1.196096654275091</v>
          </cell>
          <cell r="H178">
            <v>1.011960966542751</v>
          </cell>
        </row>
        <row r="179">
          <cell r="C179">
            <v>0.875</v>
          </cell>
          <cell r="G179">
            <v>1.321096654275091</v>
          </cell>
          <cell r="H179">
            <v>1.013210966542751</v>
          </cell>
        </row>
        <row r="180">
          <cell r="C180">
            <v>1</v>
          </cell>
          <cell r="G180">
            <v>1.7249070631970334</v>
          </cell>
          <cell r="H180">
            <v>1.0172490706319703</v>
          </cell>
        </row>
        <row r="181">
          <cell r="C181">
            <v>1.125</v>
          </cell>
          <cell r="G181">
            <v>1.6268587360594795</v>
          </cell>
          <cell r="H181">
            <v>1.0162685873605948</v>
          </cell>
        </row>
        <row r="182">
          <cell r="C182">
            <v>1.25</v>
          </cell>
          <cell r="G182">
            <v>1.807620817843868</v>
          </cell>
          <cell r="H182">
            <v>1.0180762081784387</v>
          </cell>
        </row>
        <row r="183">
          <cell r="C183">
            <v>1.375</v>
          </cell>
          <cell r="G183">
            <v>1.9883828996282564</v>
          </cell>
          <cell r="H183">
            <v>1.0198838289962826</v>
          </cell>
        </row>
        <row r="184">
          <cell r="C184">
            <v>1.5</v>
          </cell>
          <cell r="G184">
            <v>2.2249070631970334</v>
          </cell>
          <cell r="H184">
            <v>1.0222490706319702</v>
          </cell>
        </row>
        <row r="189">
          <cell r="C189">
            <v>0.125</v>
          </cell>
          <cell r="G189">
            <v>0.23545655375552244</v>
          </cell>
          <cell r="H189">
            <v>1.0023545655375552</v>
          </cell>
        </row>
        <row r="190">
          <cell r="C190">
            <v>0.25</v>
          </cell>
          <cell r="G190">
            <v>0.4709131075110282</v>
          </cell>
          <cell r="H190">
            <v>1.0047091310751102</v>
          </cell>
        </row>
        <row r="191">
          <cell r="C191">
            <v>0.375</v>
          </cell>
          <cell r="G191">
            <v>0.7615979381443285</v>
          </cell>
          <cell r="H191">
            <v>1.0076159793814432</v>
          </cell>
        </row>
        <row r="192">
          <cell r="C192">
            <v>0.5</v>
          </cell>
          <cell r="G192">
            <v>1.1627393225331346</v>
          </cell>
          <cell r="H192">
            <v>1.0116273932253312</v>
          </cell>
        </row>
        <row r="193">
          <cell r="C193">
            <v>0.625</v>
          </cell>
          <cell r="G193">
            <v>1.3429675994108958</v>
          </cell>
          <cell r="H193">
            <v>1.013429675994109</v>
          </cell>
        </row>
        <row r="194">
          <cell r="C194">
            <v>0.75</v>
          </cell>
          <cell r="G194">
            <v>1.4679675994108958</v>
          </cell>
          <cell r="H194">
            <v>1.014679675994109</v>
          </cell>
        </row>
        <row r="195">
          <cell r="C195">
            <v>0.875</v>
          </cell>
          <cell r="G195">
            <v>1.869108983799702</v>
          </cell>
          <cell r="H195">
            <v>1.018691089837997</v>
          </cell>
        </row>
        <row r="196">
          <cell r="C196">
            <v>1</v>
          </cell>
          <cell r="G196">
            <v>2.1597938144329856</v>
          </cell>
          <cell r="H196">
            <v>1.0215979381443299</v>
          </cell>
        </row>
        <row r="197">
          <cell r="C197">
            <v>1.125</v>
          </cell>
          <cell r="G197">
            <v>2.0638807069219407</v>
          </cell>
          <cell r="H197">
            <v>1.0206388070692194</v>
          </cell>
        </row>
        <row r="198">
          <cell r="C198">
            <v>1.25</v>
          </cell>
          <cell r="G198">
            <v>2.3545655375552244</v>
          </cell>
          <cell r="H198">
            <v>1.0235456553755522</v>
          </cell>
        </row>
        <row r="199">
          <cell r="C199">
            <v>1.375</v>
          </cell>
          <cell r="G199">
            <v>2.5347938144329856</v>
          </cell>
          <cell r="H199">
            <v>1.0253479381443298</v>
          </cell>
        </row>
        <row r="200">
          <cell r="C200">
            <v>1.5</v>
          </cell>
          <cell r="G200">
            <v>2.9359351988217917</v>
          </cell>
          <cell r="H200">
            <v>1.0293593519882178</v>
          </cell>
        </row>
        <row r="205">
          <cell r="C205">
            <v>0.125</v>
          </cell>
          <cell r="G205">
            <v>0.4217485549133786</v>
          </cell>
          <cell r="H205">
            <v>1.0042174855491337</v>
          </cell>
        </row>
        <row r="206">
          <cell r="C206">
            <v>0.25</v>
          </cell>
          <cell r="G206">
            <v>0.7699602601156927</v>
          </cell>
          <cell r="H206">
            <v>1.0076996026011569</v>
          </cell>
        </row>
        <row r="207">
          <cell r="C207">
            <v>0.375</v>
          </cell>
          <cell r="G207">
            <v>1.1925758670521172</v>
          </cell>
          <cell r="H207">
            <v>1.0119257586705213</v>
          </cell>
        </row>
        <row r="208">
          <cell r="C208">
            <v>0.5</v>
          </cell>
          <cell r="G208">
            <v>1.6895953757226352</v>
          </cell>
          <cell r="H208">
            <v>1.0168959537572264</v>
          </cell>
        </row>
        <row r="209">
          <cell r="C209">
            <v>0.625</v>
          </cell>
          <cell r="G209">
            <v>1.8889992774567288</v>
          </cell>
          <cell r="H209">
            <v>1.0188899927745674</v>
          </cell>
        </row>
        <row r="210">
          <cell r="C210">
            <v>0.75</v>
          </cell>
          <cell r="G210">
            <v>2.0884031791908226</v>
          </cell>
          <cell r="H210">
            <v>1.0208840317919081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IV135"/>
  <sheetViews>
    <sheetView tabSelected="1" zoomScalePageLayoutView="0" workbookViewId="0" topLeftCell="A103">
      <selection activeCell="I124" sqref="I124"/>
    </sheetView>
  </sheetViews>
  <sheetFormatPr defaultColWidth="9.140625" defaultRowHeight="12.75"/>
  <cols>
    <col min="1" max="1" width="19.00390625" style="1" customWidth="1"/>
    <col min="2" max="2" width="10.28125" style="1" customWidth="1"/>
    <col min="3" max="3" width="11.421875" style="1" bestFit="1" customWidth="1"/>
    <col min="4" max="4" width="11.00390625" style="1" customWidth="1"/>
    <col min="5" max="5" width="8.8515625" style="1" customWidth="1"/>
    <col min="6" max="6" width="11.8515625" style="1" customWidth="1"/>
    <col min="7" max="7" width="12.140625" style="28" customWidth="1"/>
    <col min="8" max="8" width="3.421875" style="1" customWidth="1"/>
    <col min="9" max="9" width="12.7109375" style="1" customWidth="1"/>
    <col min="10" max="16384" width="8.8515625" style="1" customWidth="1"/>
  </cols>
  <sheetData>
    <row r="1" spans="1:7" ht="9.75">
      <c r="A1" s="54" t="s">
        <v>24</v>
      </c>
      <c r="B1" s="55"/>
      <c r="C1" s="55"/>
      <c r="D1" s="55"/>
      <c r="E1" s="55"/>
      <c r="F1" s="55"/>
      <c r="G1" s="56"/>
    </row>
    <row r="2" spans="1:7" ht="3.75" customHeight="1">
      <c r="A2" s="57"/>
      <c r="B2" s="58"/>
      <c r="C2" s="58"/>
      <c r="D2" s="58"/>
      <c r="E2" s="58"/>
      <c r="F2" s="58"/>
      <c r="G2" s="59"/>
    </row>
    <row r="3" spans="1:7" ht="21.75" customHeight="1">
      <c r="A3" s="2" t="s">
        <v>0</v>
      </c>
      <c r="B3" s="60" t="s">
        <v>14</v>
      </c>
      <c r="C3" s="61"/>
      <c r="D3" s="62" t="s">
        <v>25</v>
      </c>
      <c r="E3" s="63"/>
      <c r="F3" s="63"/>
      <c r="G3" s="64"/>
    </row>
    <row r="4" spans="1:7" ht="14.25" customHeight="1">
      <c r="A4" s="3"/>
      <c r="B4" s="4"/>
      <c r="C4" s="5"/>
      <c r="D4" s="6"/>
      <c r="E4" s="7"/>
      <c r="F4" s="65" t="s">
        <v>28</v>
      </c>
      <c r="G4" s="66"/>
    </row>
    <row r="5" spans="1:7" ht="54" customHeight="1">
      <c r="A5" s="8"/>
      <c r="B5" s="9" t="s">
        <v>47</v>
      </c>
      <c r="C5" s="9" t="s">
        <v>19</v>
      </c>
      <c r="D5" s="10" t="s">
        <v>15</v>
      </c>
      <c r="E5" s="9" t="s">
        <v>16</v>
      </c>
      <c r="F5" s="9" t="s">
        <v>27</v>
      </c>
      <c r="G5" s="11" t="s">
        <v>26</v>
      </c>
    </row>
    <row r="6" spans="1:7" ht="9.75">
      <c r="A6" s="71"/>
      <c r="B6" s="45" t="s">
        <v>17</v>
      </c>
      <c r="C6" s="47" t="s">
        <v>18</v>
      </c>
      <c r="D6" s="45" t="s">
        <v>20</v>
      </c>
      <c r="E6" s="49" t="s">
        <v>21</v>
      </c>
      <c r="F6" s="49" t="s">
        <v>22</v>
      </c>
      <c r="G6" s="69" t="s">
        <v>23</v>
      </c>
    </row>
    <row r="7" spans="1:7" ht="5.25" customHeight="1">
      <c r="A7" s="72"/>
      <c r="B7" s="46"/>
      <c r="C7" s="48"/>
      <c r="D7" s="46"/>
      <c r="E7" s="50"/>
      <c r="F7" s="50"/>
      <c r="G7" s="70"/>
    </row>
    <row r="8" spans="1:8" ht="9.75">
      <c r="A8" s="12" t="s">
        <v>29</v>
      </c>
      <c r="B8" s="13"/>
      <c r="C8" s="13"/>
      <c r="D8" s="13"/>
      <c r="E8" s="13"/>
      <c r="F8" s="13"/>
      <c r="G8" s="14"/>
      <c r="H8" s="16"/>
    </row>
    <row r="9" spans="1:8" ht="12" customHeight="1">
      <c r="A9" s="23" t="s">
        <v>3</v>
      </c>
      <c r="B9" s="16">
        <v>110.4</v>
      </c>
      <c r="C9" s="38">
        <v>2.12766</v>
      </c>
      <c r="D9" s="17">
        <v>1.595745</v>
      </c>
      <c r="E9" s="16">
        <v>1.5</v>
      </c>
      <c r="F9" s="17">
        <v>3.095745</v>
      </c>
      <c r="G9" s="18">
        <v>1.03095745</v>
      </c>
      <c r="H9" s="16"/>
    </row>
    <row r="10" spans="1:8" ht="12" customHeight="1">
      <c r="A10" s="23" t="s">
        <v>38</v>
      </c>
      <c r="B10" s="16">
        <v>113.4</v>
      </c>
      <c r="C10" s="38">
        <v>2.717391</v>
      </c>
      <c r="D10" s="17">
        <v>2.038043</v>
      </c>
      <c r="E10" s="16">
        <v>1.5</v>
      </c>
      <c r="F10" s="17">
        <v>3.538043</v>
      </c>
      <c r="G10" s="18">
        <v>1.03538043</v>
      </c>
      <c r="H10" s="16"/>
    </row>
    <row r="11" spans="1:8" ht="12" customHeight="1">
      <c r="A11" s="23" t="s">
        <v>40</v>
      </c>
      <c r="B11" s="30">
        <v>116</v>
      </c>
      <c r="C11" s="16">
        <v>2.2927689594356204</v>
      </c>
      <c r="D11" s="17">
        <v>1.7195767195767153</v>
      </c>
      <c r="E11" s="16">
        <v>1.5</v>
      </c>
      <c r="F11" s="17">
        <v>3.2195767195767155</v>
      </c>
      <c r="G11" s="18">
        <v>1.032195767195767</v>
      </c>
      <c r="H11" s="16"/>
    </row>
    <row r="12" spans="1:8" ht="12" customHeight="1">
      <c r="A12" s="23" t="s">
        <v>42</v>
      </c>
      <c r="B12" s="31">
        <v>119.1</v>
      </c>
      <c r="C12" s="16">
        <v>2.672413793103434</v>
      </c>
      <c r="D12" s="17">
        <v>2.0043103448275756</v>
      </c>
      <c r="E12" s="15">
        <v>1.5</v>
      </c>
      <c r="F12" s="17">
        <v>3.5043103448275756</v>
      </c>
      <c r="G12" s="33">
        <v>1.0350431034482757</v>
      </c>
      <c r="H12" s="16"/>
    </row>
    <row r="13" spans="1:8" ht="15" customHeight="1">
      <c r="A13" s="51" t="s">
        <v>30</v>
      </c>
      <c r="B13" s="52"/>
      <c r="C13" s="52"/>
      <c r="D13" s="52"/>
      <c r="E13" s="52"/>
      <c r="F13" s="52"/>
      <c r="G13" s="53"/>
      <c r="H13" s="16"/>
    </row>
    <row r="14" spans="1:8" ht="15" customHeight="1">
      <c r="A14" s="23" t="s">
        <v>4</v>
      </c>
      <c r="B14" s="16">
        <v>119.6</v>
      </c>
      <c r="C14" s="16">
        <v>0.4198152812762368</v>
      </c>
      <c r="D14" s="17">
        <v>0.3148614609571776</v>
      </c>
      <c r="E14" s="16">
        <v>0.125</v>
      </c>
      <c r="F14" s="17">
        <v>0.4398614609571776</v>
      </c>
      <c r="G14" s="18">
        <v>1.0043986146095718</v>
      </c>
      <c r="H14" s="16"/>
    </row>
    <row r="15" spans="1:7" ht="9.75">
      <c r="A15" s="22" t="s">
        <v>5</v>
      </c>
      <c r="B15" s="16">
        <v>119.8</v>
      </c>
      <c r="C15" s="16">
        <v>0.5877413937867448</v>
      </c>
      <c r="D15" s="17">
        <v>0.4408060453400586</v>
      </c>
      <c r="E15" s="16">
        <v>0.25</v>
      </c>
      <c r="F15" s="17">
        <v>0.6908060453400586</v>
      </c>
      <c r="G15" s="18">
        <v>1.0069080604534006</v>
      </c>
    </row>
    <row r="16" spans="1:7" ht="9.75">
      <c r="A16" s="15" t="s">
        <v>6</v>
      </c>
      <c r="B16" s="16">
        <v>120.2</v>
      </c>
      <c r="C16" s="16">
        <v>0.9235936188077387</v>
      </c>
      <c r="D16" s="17">
        <v>0.692695214105804</v>
      </c>
      <c r="E16" s="16">
        <v>0.375</v>
      </c>
      <c r="F16" s="17">
        <v>1.067695214105804</v>
      </c>
      <c r="G16" s="18">
        <v>1.0106769521410581</v>
      </c>
    </row>
    <row r="17" spans="1:7" ht="9.75">
      <c r="A17" s="15" t="s">
        <v>7</v>
      </c>
      <c r="B17" s="16">
        <v>120.4</v>
      </c>
      <c r="C17" s="16">
        <v>1.0915197313182246</v>
      </c>
      <c r="D17" s="17">
        <v>0.8186397984886684</v>
      </c>
      <c r="E17" s="16">
        <v>0.5</v>
      </c>
      <c r="F17" s="17">
        <v>1.3186397984886684</v>
      </c>
      <c r="G17" s="18">
        <v>1.0131863979848867</v>
      </c>
    </row>
    <row r="18" spans="1:7" ht="9.75">
      <c r="A18" s="15" t="s">
        <v>1</v>
      </c>
      <c r="B18" s="16">
        <v>120.5</v>
      </c>
      <c r="C18" s="21">
        <v>1.1754827875734675</v>
      </c>
      <c r="D18" s="24">
        <v>0.8816120906801006</v>
      </c>
      <c r="E18" s="16">
        <v>0.625</v>
      </c>
      <c r="F18" s="17">
        <v>1.5066120906801006</v>
      </c>
      <c r="G18" s="18">
        <v>1.015066120906801</v>
      </c>
    </row>
    <row r="19" spans="1:7" ht="9.75">
      <c r="A19" s="20" t="s">
        <v>8</v>
      </c>
      <c r="B19" s="16">
        <v>120.6</v>
      </c>
      <c r="C19" s="21">
        <v>1.2594458438287104</v>
      </c>
      <c r="D19" s="24">
        <v>0.9445843828715328</v>
      </c>
      <c r="E19" s="16">
        <v>0.75</v>
      </c>
      <c r="F19" s="17">
        <v>1.6945843828715328</v>
      </c>
      <c r="G19" s="18">
        <v>1.0169458438287153</v>
      </c>
    </row>
    <row r="20" spans="1:7" s="16" customFormat="1" ht="9.75">
      <c r="A20" s="15" t="s">
        <v>9</v>
      </c>
      <c r="B20" s="16">
        <v>120.9</v>
      </c>
      <c r="C20" s="21">
        <v>1.5113350125944613</v>
      </c>
      <c r="D20" s="17">
        <v>1.133501259445846</v>
      </c>
      <c r="E20" s="16">
        <v>0.875</v>
      </c>
      <c r="F20" s="17">
        <v>2.008501259445846</v>
      </c>
      <c r="G20" s="18">
        <v>1.0200850125944585</v>
      </c>
    </row>
    <row r="21" spans="1:7" s="16" customFormat="1" ht="9.75">
      <c r="A21" s="15" t="s">
        <v>10</v>
      </c>
      <c r="B21" s="16">
        <v>121.1</v>
      </c>
      <c r="C21" s="21">
        <v>1.6792611251049472</v>
      </c>
      <c r="D21" s="17">
        <v>1.2594458438287104</v>
      </c>
      <c r="E21" s="16">
        <v>1</v>
      </c>
      <c r="F21" s="17">
        <v>2.2594458438287104</v>
      </c>
      <c r="G21" s="18">
        <v>1.0225944584382871</v>
      </c>
    </row>
    <row r="22" spans="1:7" s="16" customFormat="1" ht="9.75">
      <c r="A22" s="15" t="s">
        <v>11</v>
      </c>
      <c r="B22" s="16">
        <v>121.4</v>
      </c>
      <c r="C22" s="21">
        <v>1.9311502938706981</v>
      </c>
      <c r="D22" s="17">
        <v>1.4483627204030236</v>
      </c>
      <c r="E22" s="16">
        <v>1.125</v>
      </c>
      <c r="F22" s="17">
        <v>2.573362720403024</v>
      </c>
      <c r="G22" s="18">
        <v>1.0257336272040303</v>
      </c>
    </row>
    <row r="23" spans="1:7" s="16" customFormat="1" ht="9.75">
      <c r="A23" s="15" t="s">
        <v>12</v>
      </c>
      <c r="B23" s="21">
        <v>121.5</v>
      </c>
      <c r="C23" s="21">
        <v>2.015113350125941</v>
      </c>
      <c r="D23" s="17">
        <v>1.5113350125944558</v>
      </c>
      <c r="E23" s="16">
        <v>1.25</v>
      </c>
      <c r="F23" s="17">
        <v>2.761335012594456</v>
      </c>
      <c r="G23" s="18">
        <v>1.0276133501259446</v>
      </c>
    </row>
    <row r="24" spans="1:7" s="16" customFormat="1" ht="9.75">
      <c r="A24" s="15" t="s">
        <v>13</v>
      </c>
      <c r="B24" s="21">
        <v>121.8</v>
      </c>
      <c r="C24" s="21">
        <v>2.267002518891692</v>
      </c>
      <c r="D24" s="17">
        <v>1.700251889168769</v>
      </c>
      <c r="E24" s="16">
        <v>1.375</v>
      </c>
      <c r="F24" s="17">
        <v>3.075251889168769</v>
      </c>
      <c r="G24" s="18">
        <v>1.0307525188916877</v>
      </c>
    </row>
    <row r="25" spans="1:7" s="16" customFormat="1" ht="9.75">
      <c r="A25" s="25" t="s">
        <v>2</v>
      </c>
      <c r="B25" s="21">
        <v>121.8</v>
      </c>
      <c r="C25" s="21">
        <v>2.267002518891692</v>
      </c>
      <c r="D25" s="17">
        <v>1.700251889168769</v>
      </c>
      <c r="E25" s="16">
        <v>1.5</v>
      </c>
      <c r="F25" s="17">
        <v>3.200251889168769</v>
      </c>
      <c r="G25" s="26">
        <v>1.0320025188916877</v>
      </c>
    </row>
    <row r="26" spans="1:7" s="16" customFormat="1" ht="9.75" customHeight="1">
      <c r="A26" s="51" t="s">
        <v>36</v>
      </c>
      <c r="B26" s="52"/>
      <c r="C26" s="52"/>
      <c r="D26" s="52"/>
      <c r="E26" s="52"/>
      <c r="F26" s="52"/>
      <c r="G26" s="53"/>
    </row>
    <row r="27" spans="1:7" s="16" customFormat="1" ht="9.75">
      <c r="A27" s="20" t="s">
        <v>4</v>
      </c>
      <c r="B27" s="30">
        <v>122</v>
      </c>
      <c r="C27" s="16">
        <f aca="true" t="shared" si="0" ref="C27:C38">((B27/$B$25)-1)*100</f>
        <v>0.16420361247948545</v>
      </c>
      <c r="D27" s="17">
        <f aca="true" t="shared" si="1" ref="D27:D51">0.75*C27</f>
        <v>0.12315270935961409</v>
      </c>
      <c r="E27" s="16">
        <f>'[1]dati'!$C96</f>
        <v>0.125</v>
      </c>
      <c r="F27" s="17">
        <f>'[1]dati'!$G96</f>
        <v>0.2481527093596141</v>
      </c>
      <c r="G27" s="18">
        <f>'[1]dati'!$H96</f>
        <v>1.002481527093596</v>
      </c>
    </row>
    <row r="28" spans="1:7" s="16" customFormat="1" ht="9.75">
      <c r="A28" s="15" t="s">
        <v>5</v>
      </c>
      <c r="B28" s="30">
        <v>122.4</v>
      </c>
      <c r="C28" s="16">
        <f t="shared" si="0"/>
        <v>0.49261083743843415</v>
      </c>
      <c r="D28" s="17">
        <f t="shared" si="1"/>
        <v>0.3694581280788256</v>
      </c>
      <c r="E28" s="16">
        <f>'[1]dati'!$C97</f>
        <v>0.25</v>
      </c>
      <c r="F28" s="17">
        <f>'[1]dati'!$G97</f>
        <v>0.6194581280788256</v>
      </c>
      <c r="G28" s="18">
        <f>'[1]dati'!$H97</f>
        <v>1.0061945812807882</v>
      </c>
    </row>
    <row r="29" spans="1:7" s="16" customFormat="1" ht="9.75">
      <c r="A29" s="15" t="s">
        <v>6</v>
      </c>
      <c r="B29" s="30">
        <v>122.5</v>
      </c>
      <c r="C29" s="16">
        <f t="shared" si="0"/>
        <v>0.5747126436781658</v>
      </c>
      <c r="D29" s="17">
        <f t="shared" si="1"/>
        <v>0.4310344827586243</v>
      </c>
      <c r="E29" s="16">
        <f>'[1]dati'!$C98</f>
        <v>0.375</v>
      </c>
      <c r="F29" s="17">
        <f>'[1]dati'!$G98</f>
        <v>0.8060344827586243</v>
      </c>
      <c r="G29" s="18">
        <f>'[1]dati'!$H98</f>
        <v>1.0080603448275862</v>
      </c>
    </row>
    <row r="30" spans="1:7" s="16" customFormat="1" ht="9.75">
      <c r="A30" s="15" t="s">
        <v>7</v>
      </c>
      <c r="B30" s="30">
        <v>122.8</v>
      </c>
      <c r="C30" s="16">
        <f t="shared" si="0"/>
        <v>0.8210180623973828</v>
      </c>
      <c r="D30" s="17">
        <f t="shared" si="1"/>
        <v>0.6157635467980371</v>
      </c>
      <c r="E30" s="16">
        <f>'[1]dati'!$C99</f>
        <v>0.5</v>
      </c>
      <c r="F30" s="17">
        <f>'[1]dati'!$G99</f>
        <v>1.1157635467980371</v>
      </c>
      <c r="G30" s="18">
        <f>'[1]dati'!$H99</f>
        <v>1.0111576354679803</v>
      </c>
    </row>
    <row r="31" spans="1:7" s="16" customFormat="1" ht="9.75">
      <c r="A31" s="15" t="s">
        <v>1</v>
      </c>
      <c r="B31" s="30">
        <v>123</v>
      </c>
      <c r="C31" s="16">
        <f t="shared" si="0"/>
        <v>0.9852216748768461</v>
      </c>
      <c r="D31" s="17">
        <f t="shared" si="1"/>
        <v>0.7389162561576346</v>
      </c>
      <c r="E31" s="16">
        <f>'[1]dati'!$C100</f>
        <v>0.625</v>
      </c>
      <c r="F31" s="17">
        <f>'[1]dati'!$G100</f>
        <v>1.3639162561576346</v>
      </c>
      <c r="G31" s="18">
        <f>'[1]dati'!$H100</f>
        <v>1.0136391625615764</v>
      </c>
    </row>
    <row r="32" spans="1:7" s="16" customFormat="1" ht="9.75">
      <c r="A32" s="15" t="s">
        <v>8</v>
      </c>
      <c r="B32" s="30">
        <v>123.3</v>
      </c>
      <c r="C32" s="16">
        <f t="shared" si="0"/>
        <v>1.2315270935960632</v>
      </c>
      <c r="D32" s="17">
        <f t="shared" si="1"/>
        <v>0.9236453201970474</v>
      </c>
      <c r="E32" s="16">
        <f>'[1]dati'!$C101</f>
        <v>0.75</v>
      </c>
      <c r="F32" s="17">
        <f>'[1]dati'!$G101</f>
        <v>1.6736453201970474</v>
      </c>
      <c r="G32" s="18">
        <f>'[1]dati'!$H101</f>
        <v>1.0167364532019705</v>
      </c>
    </row>
    <row r="33" spans="1:7" s="16" customFormat="1" ht="9.75">
      <c r="A33" s="15" t="s">
        <v>9</v>
      </c>
      <c r="B33" s="30">
        <v>123.4</v>
      </c>
      <c r="C33" s="16">
        <f t="shared" si="0"/>
        <v>1.3136288998357948</v>
      </c>
      <c r="D33" s="17">
        <f t="shared" si="1"/>
        <v>0.9852216748768461</v>
      </c>
      <c r="E33" s="16">
        <f>'[1]dati'!$C102</f>
        <v>0.875</v>
      </c>
      <c r="F33" s="17">
        <f>'[1]dati'!$G102</f>
        <v>1.860221674876846</v>
      </c>
      <c r="G33" s="18">
        <f>'[1]dati'!$H102</f>
        <v>1.0186022167487685</v>
      </c>
    </row>
    <row r="34" spans="1:7" s="16" customFormat="1" ht="9.75">
      <c r="A34" s="15" t="s">
        <v>10</v>
      </c>
      <c r="B34" s="30">
        <v>123.6</v>
      </c>
      <c r="C34" s="16">
        <f t="shared" si="0"/>
        <v>1.477832512315258</v>
      </c>
      <c r="D34" s="17">
        <f t="shared" si="1"/>
        <v>1.1083743842364435</v>
      </c>
      <c r="E34" s="16">
        <f>'[1]dati'!$C103</f>
        <v>1</v>
      </c>
      <c r="F34" s="17">
        <f>'[1]dati'!$G103</f>
        <v>2.1083743842364435</v>
      </c>
      <c r="G34" s="18">
        <f>'[1]dati'!$H103</f>
        <v>1.0210837438423643</v>
      </c>
    </row>
    <row r="35" spans="1:7" s="16" customFormat="1" ht="9.75">
      <c r="A35" s="15" t="s">
        <v>11</v>
      </c>
      <c r="B35" s="30">
        <v>123.6</v>
      </c>
      <c r="C35" s="16">
        <f t="shared" si="0"/>
        <v>1.477832512315258</v>
      </c>
      <c r="D35" s="17">
        <f t="shared" si="1"/>
        <v>1.1083743842364435</v>
      </c>
      <c r="E35" s="16">
        <f>'[1]dati'!$C104</f>
        <v>1.125</v>
      </c>
      <c r="F35" s="17">
        <f>'[1]dati'!$G104</f>
        <v>2.2333743842364435</v>
      </c>
      <c r="G35" s="18">
        <f>'[1]dati'!$H104</f>
        <v>1.0223337438423645</v>
      </c>
    </row>
    <row r="36" spans="1:7" s="16" customFormat="1" ht="9.75">
      <c r="A36" s="15" t="s">
        <v>12</v>
      </c>
      <c r="B36" s="30">
        <v>123.6</v>
      </c>
      <c r="C36" s="16">
        <f t="shared" si="0"/>
        <v>1.477832512315258</v>
      </c>
      <c r="D36" s="17">
        <f t="shared" si="1"/>
        <v>1.1083743842364435</v>
      </c>
      <c r="E36" s="16">
        <f>'[1]dati'!$C105</f>
        <v>1.25</v>
      </c>
      <c r="F36" s="17">
        <f>'[1]dati'!$G105</f>
        <v>2.3583743842364435</v>
      </c>
      <c r="G36" s="18">
        <f>'[1]dati'!$H105</f>
        <v>1.0235837438423645</v>
      </c>
    </row>
    <row r="37" spans="1:7" s="16" customFormat="1" ht="9.75">
      <c r="A37" s="15" t="s">
        <v>13</v>
      </c>
      <c r="B37" s="30">
        <v>123.9</v>
      </c>
      <c r="C37" s="16">
        <f t="shared" si="0"/>
        <v>1.7241379310344973</v>
      </c>
      <c r="D37" s="17">
        <f t="shared" si="1"/>
        <v>1.293103448275873</v>
      </c>
      <c r="E37" s="16">
        <f>'[1]dati'!$C106</f>
        <v>1.375</v>
      </c>
      <c r="F37" s="17">
        <f>'[1]dati'!$G106</f>
        <v>2.6681034482758728</v>
      </c>
      <c r="G37" s="18">
        <f>'[1]dati'!$H106</f>
        <v>1.0266810344827588</v>
      </c>
    </row>
    <row r="38" spans="1:7" s="16" customFormat="1" ht="9.75">
      <c r="A38" s="25" t="s">
        <v>2</v>
      </c>
      <c r="B38" s="31">
        <v>123.9</v>
      </c>
      <c r="C38" s="27">
        <f t="shared" si="0"/>
        <v>1.7241379310344973</v>
      </c>
      <c r="D38" s="32">
        <f t="shared" si="1"/>
        <v>1.293103448275873</v>
      </c>
      <c r="E38" s="27">
        <f>'[1]dati'!$C107</f>
        <v>1.5</v>
      </c>
      <c r="F38" s="32">
        <f>'[1]dati'!$G107</f>
        <v>2.7931034482758728</v>
      </c>
      <c r="G38" s="26">
        <f>'[1]dati'!$H107</f>
        <v>1.0279310344827588</v>
      </c>
    </row>
    <row r="39" spans="1:7" s="16" customFormat="1" ht="9.75" customHeight="1">
      <c r="A39" s="42" t="s">
        <v>37</v>
      </c>
      <c r="B39" s="67"/>
      <c r="C39" s="67"/>
      <c r="D39" s="67"/>
      <c r="E39" s="67"/>
      <c r="F39" s="67"/>
      <c r="G39" s="68"/>
    </row>
    <row r="40" spans="1:7" s="16" customFormat="1" ht="9.75">
      <c r="A40" s="15" t="s">
        <v>4</v>
      </c>
      <c r="B40" s="30">
        <v>123.9</v>
      </c>
      <c r="C40" s="16">
        <f aca="true" t="shared" si="2" ref="C40:C51">((B40/$B$38)-1)*100</f>
        <v>0</v>
      </c>
      <c r="D40" s="17">
        <f t="shared" si="1"/>
        <v>0</v>
      </c>
      <c r="E40" s="16">
        <f>'[1]dati'!$C112</f>
        <v>0.125</v>
      </c>
      <c r="F40" s="17">
        <f>'[1]dati'!$G112</f>
        <v>0.125</v>
      </c>
      <c r="G40" s="18">
        <f>'[1]dati'!$H112</f>
        <v>1.00125</v>
      </c>
    </row>
    <row r="41" spans="1:7" s="16" customFormat="1" ht="9.75">
      <c r="A41" s="15" t="s">
        <v>5</v>
      </c>
      <c r="B41" s="30">
        <v>124.3</v>
      </c>
      <c r="C41" s="16">
        <f t="shared" si="2"/>
        <v>0.32284100080710587</v>
      </c>
      <c r="D41" s="17">
        <f t="shared" si="1"/>
        <v>0.2421307506053294</v>
      </c>
      <c r="E41" s="16">
        <f>'[1]dati'!$C113</f>
        <v>0.25</v>
      </c>
      <c r="F41" s="17">
        <f>'[1]dati'!$G113</f>
        <v>0.4921307506053294</v>
      </c>
      <c r="G41" s="18">
        <f>'[1]dati'!$H113</f>
        <v>1.0049213075060532</v>
      </c>
    </row>
    <row r="42" spans="1:7" s="16" customFormat="1" ht="9.75">
      <c r="A42" s="15" t="s">
        <v>6</v>
      </c>
      <c r="B42" s="30">
        <v>124.5</v>
      </c>
      <c r="C42" s="16">
        <f t="shared" si="2"/>
        <v>0.4842615012106588</v>
      </c>
      <c r="D42" s="17">
        <f t="shared" si="1"/>
        <v>0.3631961259079941</v>
      </c>
      <c r="E42" s="16">
        <f>'[1]dati'!$C114</f>
        <v>0.375</v>
      </c>
      <c r="F42" s="17">
        <f>'[1]dati'!$G114</f>
        <v>0.7381961259079941</v>
      </c>
      <c r="G42" s="18">
        <f>'[1]dati'!$H114</f>
        <v>1.00738196125908</v>
      </c>
    </row>
    <row r="43" spans="1:7" s="16" customFormat="1" ht="9.75">
      <c r="A43" s="15" t="s">
        <v>7</v>
      </c>
      <c r="B43" s="30">
        <v>124.9</v>
      </c>
      <c r="C43" s="16">
        <f t="shared" si="2"/>
        <v>0.8071025020177647</v>
      </c>
      <c r="D43" s="17">
        <f t="shared" si="1"/>
        <v>0.6053268765133235</v>
      </c>
      <c r="E43" s="16">
        <f>'[1]dati'!$C115</f>
        <v>0.5</v>
      </c>
      <c r="F43" s="17">
        <f>'[1]dati'!$G115</f>
        <v>1.1053268765133235</v>
      </c>
      <c r="G43" s="18">
        <f>'[1]dati'!$H115</f>
        <v>1.0110532687651332</v>
      </c>
    </row>
    <row r="44" spans="1:7" s="16" customFormat="1" ht="9.75">
      <c r="A44" s="15" t="s">
        <v>1</v>
      </c>
      <c r="B44" s="30">
        <v>125.1</v>
      </c>
      <c r="C44" s="16">
        <f t="shared" si="2"/>
        <v>0.9685230024212954</v>
      </c>
      <c r="D44" s="17">
        <f t="shared" si="1"/>
        <v>0.7263922518159716</v>
      </c>
      <c r="E44" s="16">
        <f>'[1]dati'!$C116</f>
        <v>0.625</v>
      </c>
      <c r="F44" s="17">
        <f>'[1]dati'!$G116</f>
        <v>1.3513922518159716</v>
      </c>
      <c r="G44" s="18">
        <f>'[1]dati'!$H116</f>
        <v>1.0135139225181597</v>
      </c>
    </row>
    <row r="45" spans="1:7" s="16" customFormat="1" ht="9.75">
      <c r="A45" s="15" t="s">
        <v>8</v>
      </c>
      <c r="B45" s="30">
        <v>125.3</v>
      </c>
      <c r="C45" s="16">
        <f t="shared" si="2"/>
        <v>1.1299435028248483</v>
      </c>
      <c r="D45" s="17">
        <f t="shared" si="1"/>
        <v>0.8474576271186363</v>
      </c>
      <c r="E45" s="16">
        <f>'[1]dati'!$C117</f>
        <v>0.75</v>
      </c>
      <c r="F45" s="17">
        <f>'[1]dati'!$G117</f>
        <v>1.5974576271186363</v>
      </c>
      <c r="G45" s="18">
        <f>'[1]dati'!$H117</f>
        <v>1.0159745762711863</v>
      </c>
    </row>
    <row r="46" spans="1:7" s="16" customFormat="1" ht="9.75">
      <c r="A46" s="15" t="s">
        <v>9</v>
      </c>
      <c r="B46" s="30">
        <v>125.6</v>
      </c>
      <c r="C46" s="16">
        <f t="shared" si="2"/>
        <v>1.3720742534301777</v>
      </c>
      <c r="D46" s="17">
        <f t="shared" si="1"/>
        <v>1.0290556900726333</v>
      </c>
      <c r="E46" s="16">
        <f>'[1]dati'!$C118</f>
        <v>0.875</v>
      </c>
      <c r="F46" s="17">
        <f>'[1]dati'!$G118</f>
        <v>1.9040556900726333</v>
      </c>
      <c r="G46" s="18">
        <f>'[1]dati'!$H118</f>
        <v>1.0190405569007264</v>
      </c>
    </row>
    <row r="47" spans="1:7" s="16" customFormat="1" ht="9.75">
      <c r="A47" s="15" t="s">
        <v>10</v>
      </c>
      <c r="B47" s="30">
        <v>125.8</v>
      </c>
      <c r="C47" s="16">
        <f t="shared" si="2"/>
        <v>1.5334947538337307</v>
      </c>
      <c r="D47" s="17">
        <f t="shared" si="1"/>
        <v>1.150121065375298</v>
      </c>
      <c r="E47" s="16">
        <f>'[1]dati'!$C119</f>
        <v>1</v>
      </c>
      <c r="F47" s="17">
        <f>'[1]dati'!$G119</f>
        <v>2.150121065375298</v>
      </c>
      <c r="G47" s="18">
        <f>'[1]dati'!$H119</f>
        <v>1.0215012106537529</v>
      </c>
    </row>
    <row r="48" spans="1:7" s="16" customFormat="1" ht="9.75">
      <c r="A48" s="15" t="s">
        <v>11</v>
      </c>
      <c r="B48" s="30">
        <v>125.9</v>
      </c>
      <c r="C48" s="16">
        <f t="shared" si="2"/>
        <v>1.6142050040355072</v>
      </c>
      <c r="D48" s="17">
        <f t="shared" si="1"/>
        <v>1.2106537530266304</v>
      </c>
      <c r="E48" s="16">
        <f>'[1]dati'!$C120</f>
        <v>1.125</v>
      </c>
      <c r="F48" s="17">
        <f>'[1]dati'!$G120</f>
        <v>2.33565375302663</v>
      </c>
      <c r="G48" s="18">
        <f>'[1]dati'!$H120</f>
        <v>1.0233565375302662</v>
      </c>
    </row>
    <row r="49" spans="1:7" s="16" customFormat="1" ht="9.75">
      <c r="A49" s="15" t="s">
        <v>12</v>
      </c>
      <c r="B49" s="30">
        <v>126.1</v>
      </c>
      <c r="C49" s="16">
        <f t="shared" si="2"/>
        <v>1.77562550443906</v>
      </c>
      <c r="D49" s="17">
        <f t="shared" si="1"/>
        <v>1.331719128329295</v>
      </c>
      <c r="E49" s="16">
        <f>'[1]dati'!$C121</f>
        <v>1.25</v>
      </c>
      <c r="F49" s="17">
        <f>'[1]dati'!$G121</f>
        <v>2.5817191283292953</v>
      </c>
      <c r="G49" s="18">
        <f>'[1]dati'!$H121</f>
        <v>1.025817191283293</v>
      </c>
    </row>
    <row r="50" spans="1:7" s="16" customFormat="1" ht="9.75">
      <c r="A50" s="15" t="s">
        <v>13</v>
      </c>
      <c r="B50" s="30">
        <v>126.1</v>
      </c>
      <c r="C50" s="16">
        <f t="shared" si="2"/>
        <v>1.77562550443906</v>
      </c>
      <c r="D50" s="17">
        <f t="shared" si="1"/>
        <v>1.331719128329295</v>
      </c>
      <c r="E50" s="16">
        <f>'[1]dati'!$C122</f>
        <v>1.375</v>
      </c>
      <c r="F50" s="17">
        <f>'[1]dati'!$G122</f>
        <v>2.7067191283292953</v>
      </c>
      <c r="G50" s="18">
        <f>'[1]dati'!$H122</f>
        <v>1.027067191283293</v>
      </c>
    </row>
    <row r="51" spans="1:7" s="16" customFormat="1" ht="9.75">
      <c r="A51" s="25" t="s">
        <v>2</v>
      </c>
      <c r="B51" s="31">
        <v>126.3</v>
      </c>
      <c r="C51" s="27">
        <f t="shared" si="2"/>
        <v>1.937046004842613</v>
      </c>
      <c r="D51" s="32">
        <f t="shared" si="1"/>
        <v>1.4527845036319598</v>
      </c>
      <c r="E51" s="27">
        <f>'[1]dati'!$C123</f>
        <v>1.5</v>
      </c>
      <c r="F51" s="32">
        <f>'[1]dati'!$G123</f>
        <v>2.9527845036319595</v>
      </c>
      <c r="G51" s="26">
        <f>'[1]dati'!$H123</f>
        <v>1.0295278450363197</v>
      </c>
    </row>
    <row r="52" spans="1:7" s="16" customFormat="1" ht="9.75">
      <c r="A52" s="42" t="s">
        <v>39</v>
      </c>
      <c r="B52" s="43"/>
      <c r="C52" s="43"/>
      <c r="D52" s="43"/>
      <c r="E52" s="43"/>
      <c r="F52" s="43"/>
      <c r="G52" s="44"/>
    </row>
    <row r="53" spans="1:7" s="16" customFormat="1" ht="9.75">
      <c r="A53" s="15" t="s">
        <v>4</v>
      </c>
      <c r="B53" s="30">
        <v>126.6</v>
      </c>
      <c r="C53" s="16">
        <f aca="true" t="shared" si="3" ref="C53:C63">((B53/$B$51)-1)*100</f>
        <v>0.23752969121140222</v>
      </c>
      <c r="D53" s="17">
        <f aca="true" t="shared" si="4" ref="D53:D77">0.75*C53</f>
        <v>0.17814726840855166</v>
      </c>
      <c r="E53" s="16">
        <f>'[1]dati'!$C128</f>
        <v>0.125</v>
      </c>
      <c r="F53" s="17">
        <f>'[1]dati'!$G128</f>
        <v>0.30314726840855166</v>
      </c>
      <c r="G53" s="18">
        <f>'[1]dati'!$H128</f>
        <v>1.0030314726840854</v>
      </c>
    </row>
    <row r="54" spans="1:7" s="16" customFormat="1" ht="9.75">
      <c r="A54" s="15" t="s">
        <v>5</v>
      </c>
      <c r="B54" s="16">
        <v>126.9</v>
      </c>
      <c r="C54" s="16">
        <f t="shared" si="3"/>
        <v>0.47505938242280443</v>
      </c>
      <c r="D54" s="17">
        <f t="shared" si="4"/>
        <v>0.3562945368171033</v>
      </c>
      <c r="E54" s="16">
        <f>'[1]dati'!$C129</f>
        <v>0.25</v>
      </c>
      <c r="F54" s="17">
        <f>'[1]dati'!$G129</f>
        <v>0.6062945368171033</v>
      </c>
      <c r="G54" s="18">
        <f>'[1]dati'!$H129</f>
        <v>1.006062945368171</v>
      </c>
    </row>
    <row r="55" spans="1:7" s="16" customFormat="1" ht="9.75">
      <c r="A55" s="15" t="s">
        <v>6</v>
      </c>
      <c r="B55" s="16">
        <v>127.1</v>
      </c>
      <c r="C55" s="16">
        <f t="shared" si="3"/>
        <v>0.6334125098970578</v>
      </c>
      <c r="D55" s="17">
        <f t="shared" si="4"/>
        <v>0.47505938242279333</v>
      </c>
      <c r="E55" s="16">
        <f>'[1]dati'!$C130</f>
        <v>0.375</v>
      </c>
      <c r="F55" s="17">
        <f>'[1]dati'!$G130</f>
        <v>0.8500593824227933</v>
      </c>
      <c r="G55" s="18">
        <f>'[1]dati'!$H130</f>
        <v>1.008500593824228</v>
      </c>
    </row>
    <row r="56" spans="1:7" s="16" customFormat="1" ht="9.75">
      <c r="A56" s="15" t="s">
        <v>7</v>
      </c>
      <c r="B56" s="16">
        <v>127.4</v>
      </c>
      <c r="C56" s="16">
        <f t="shared" si="3"/>
        <v>0.8709422011084822</v>
      </c>
      <c r="D56" s="17">
        <f t="shared" si="4"/>
        <v>0.6532066508313616</v>
      </c>
      <c r="E56" s="16">
        <f>'[1]dati'!$C131</f>
        <v>0.5</v>
      </c>
      <c r="F56" s="17">
        <f>'[1]dati'!$G131</f>
        <v>1.1532066508313616</v>
      </c>
      <c r="G56" s="18">
        <f>'[1]dati'!$H131</f>
        <v>1.0115320665083136</v>
      </c>
    </row>
    <row r="57" spans="1:7" s="16" customFormat="1" ht="9.75">
      <c r="A57" s="15" t="s">
        <v>1</v>
      </c>
      <c r="B57" s="16">
        <v>127.8</v>
      </c>
      <c r="C57" s="16">
        <f t="shared" si="3"/>
        <v>1.187648456057011</v>
      </c>
      <c r="D57" s="17">
        <f t="shared" si="4"/>
        <v>0.8907363420427583</v>
      </c>
      <c r="E57" s="16">
        <f>'[1]dati'!$C132</f>
        <v>0.625</v>
      </c>
      <c r="F57" s="17">
        <f>'[1]dati'!$G132</f>
        <v>1.5157363420427583</v>
      </c>
      <c r="G57" s="18">
        <f>'[1]dati'!$H132</f>
        <v>1.0151573634204276</v>
      </c>
    </row>
    <row r="58" spans="1:7" s="16" customFormat="1" ht="9.75">
      <c r="A58" s="15" t="s">
        <v>8</v>
      </c>
      <c r="B58" s="16">
        <v>127.9</v>
      </c>
      <c r="C58" s="16">
        <f t="shared" si="3"/>
        <v>1.2668250197941378</v>
      </c>
      <c r="D58" s="17">
        <f t="shared" si="4"/>
        <v>0.9501187648456033</v>
      </c>
      <c r="E58" s="16">
        <f>'[1]dati'!$C133</f>
        <v>0.75</v>
      </c>
      <c r="F58" s="17">
        <f>'[1]dati'!$G133</f>
        <v>1.7001187648456033</v>
      </c>
      <c r="G58" s="18">
        <f>'[1]dati'!$H133</f>
        <v>1.017001187648456</v>
      </c>
    </row>
    <row r="59" spans="1:7" s="16" customFormat="1" ht="9.75">
      <c r="A59" s="15" t="s">
        <v>9</v>
      </c>
      <c r="B59" s="16">
        <v>128.2</v>
      </c>
      <c r="C59" s="16">
        <f t="shared" si="3"/>
        <v>1.50435471100554</v>
      </c>
      <c r="D59" s="17">
        <f t="shared" si="4"/>
        <v>1.128266033254155</v>
      </c>
      <c r="E59" s="16">
        <f>'[1]dati'!$C134</f>
        <v>0.875</v>
      </c>
      <c r="F59" s="17">
        <f>'[1]dati'!$G134</f>
        <v>2.003266033254155</v>
      </c>
      <c r="G59" s="18">
        <f>'[1]dati'!$H134</f>
        <v>1.0200326603325416</v>
      </c>
    </row>
    <row r="60" spans="1:7" s="16" customFormat="1" ht="9.75">
      <c r="A60" s="15" t="s">
        <v>10</v>
      </c>
      <c r="B60" s="16">
        <v>128.4</v>
      </c>
      <c r="C60" s="16">
        <f t="shared" si="3"/>
        <v>1.6627078384798155</v>
      </c>
      <c r="D60" s="17">
        <f t="shared" si="4"/>
        <v>1.2470308788598616</v>
      </c>
      <c r="E60" s="16">
        <f>'[1]dati'!$C135</f>
        <v>1</v>
      </c>
      <c r="F60" s="17">
        <f>'[1]dati'!$G135</f>
        <v>2.247030878859862</v>
      </c>
      <c r="G60" s="18">
        <f>'[1]dati'!$H135</f>
        <v>1.0224703087885987</v>
      </c>
    </row>
    <row r="61" spans="1:7" s="16" customFormat="1" ht="9.75">
      <c r="A61" s="15" t="s">
        <v>11</v>
      </c>
      <c r="B61" s="16">
        <v>128.4</v>
      </c>
      <c r="C61" s="16">
        <f t="shared" si="3"/>
        <v>1.6627078384798155</v>
      </c>
      <c r="D61" s="17">
        <f t="shared" si="4"/>
        <v>1.2470308788598616</v>
      </c>
      <c r="E61" s="16">
        <f>'[1]dati'!$C136</f>
        <v>1.125</v>
      </c>
      <c r="F61" s="17">
        <f>'[1]dati'!$G136</f>
        <v>2.372030878859862</v>
      </c>
      <c r="G61" s="18">
        <f>'[1]dati'!$H136</f>
        <v>1.0237203087885987</v>
      </c>
    </row>
    <row r="62" spans="1:7" s="16" customFormat="1" ht="9.75">
      <c r="A62" s="15" t="s">
        <v>12</v>
      </c>
      <c r="B62" s="16">
        <v>128.2</v>
      </c>
      <c r="C62" s="16">
        <f t="shared" si="3"/>
        <v>1.50435471100554</v>
      </c>
      <c r="D62" s="17">
        <f t="shared" si="4"/>
        <v>1.128266033254155</v>
      </c>
      <c r="E62" s="16">
        <f>'[1]dati'!$C137</f>
        <v>1.25</v>
      </c>
      <c r="F62" s="17">
        <f>'[1]dati'!$G137</f>
        <v>2.378266033254155</v>
      </c>
      <c r="G62" s="18">
        <f>'[1]dati'!$H137</f>
        <v>1.0237826603325415</v>
      </c>
    </row>
    <row r="63" spans="1:7" s="16" customFormat="1" ht="9.75">
      <c r="A63" s="15" t="s">
        <v>13</v>
      </c>
      <c r="B63" s="16">
        <v>128.3</v>
      </c>
      <c r="C63" s="16">
        <f t="shared" si="3"/>
        <v>1.5835312747426888</v>
      </c>
      <c r="D63" s="17">
        <f t="shared" si="4"/>
        <v>1.1876484560570166</v>
      </c>
      <c r="E63" s="16">
        <f>'[1]dati'!$C138</f>
        <v>1.375</v>
      </c>
      <c r="F63" s="17">
        <f>'[1]dati'!$G138</f>
        <v>2.5626484560570164</v>
      </c>
      <c r="G63" s="18">
        <f>'[1]dati'!$H138</f>
        <v>1.0256264845605703</v>
      </c>
    </row>
    <row r="64" spans="1:7" s="16" customFormat="1" ht="9.75">
      <c r="A64" s="25" t="s">
        <v>2</v>
      </c>
      <c r="B64" s="27">
        <v>128.4</v>
      </c>
      <c r="C64" s="27">
        <f>((B64/$B$51)-1)*100</f>
        <v>1.6627078384798155</v>
      </c>
      <c r="D64" s="32">
        <f t="shared" si="4"/>
        <v>1.2470308788598616</v>
      </c>
      <c r="E64" s="27">
        <f>'[1]dati'!$C139</f>
        <v>1.5</v>
      </c>
      <c r="F64" s="32">
        <f>'[1]dati'!$G139</f>
        <v>2.747030878859862</v>
      </c>
      <c r="G64" s="26">
        <f>'[1]dati'!$H139</f>
        <v>1.0274703087885986</v>
      </c>
    </row>
    <row r="65" spans="1:7" s="16" customFormat="1" ht="9.75">
      <c r="A65" s="42" t="s">
        <v>41</v>
      </c>
      <c r="B65" s="43"/>
      <c r="C65" s="43"/>
      <c r="D65" s="43"/>
      <c r="E65" s="43"/>
      <c r="F65" s="43"/>
      <c r="G65" s="44"/>
    </row>
    <row r="66" spans="1:7" s="16" customFormat="1" ht="9.75">
      <c r="A66" s="15" t="s">
        <v>4</v>
      </c>
      <c r="B66" s="16">
        <v>128.5</v>
      </c>
      <c r="C66" s="16">
        <f aca="true" t="shared" si="5" ref="C66:C77">((B66/$B$64)-1)*100</f>
        <v>0.07788161993769194</v>
      </c>
      <c r="D66" s="17">
        <f t="shared" si="4"/>
        <v>0.05841121495326895</v>
      </c>
      <c r="E66" s="16">
        <f>'[1]dati'!$C143</f>
        <v>0.125</v>
      </c>
      <c r="F66" s="17">
        <f>'[1]dati'!$G143</f>
        <v>0.18341121495326895</v>
      </c>
      <c r="G66" s="18">
        <f>'[1]dati'!$H143</f>
        <v>1.0018341121495327</v>
      </c>
    </row>
    <row r="67" spans="1:7" s="16" customFormat="1" ht="9.75">
      <c r="A67" s="15" t="s">
        <v>5</v>
      </c>
      <c r="B67" s="16">
        <v>128.8</v>
      </c>
      <c r="C67" s="16">
        <f t="shared" si="5"/>
        <v>0.31152647975078995</v>
      </c>
      <c r="D67" s="17">
        <f t="shared" si="4"/>
        <v>0.23364485981309246</v>
      </c>
      <c r="E67" s="16">
        <f>'[1]dati'!$C144</f>
        <v>0.25</v>
      </c>
      <c r="F67" s="17">
        <f>'[1]dati'!$G144</f>
        <v>0.48364485981309246</v>
      </c>
      <c r="G67" s="18">
        <f>'[1]dati'!$H144</f>
        <v>1.004836448598131</v>
      </c>
    </row>
    <row r="68" spans="1:7" s="16" customFormat="1" ht="9.75">
      <c r="A68" s="15" t="s">
        <v>6</v>
      </c>
      <c r="B68" s="30">
        <v>129</v>
      </c>
      <c r="C68" s="16">
        <f t="shared" si="5"/>
        <v>0.4672897196261738</v>
      </c>
      <c r="D68" s="17">
        <f t="shared" si="4"/>
        <v>0.35046728971963037</v>
      </c>
      <c r="E68" s="16">
        <f>'[1]dati'!$C145</f>
        <v>0.375</v>
      </c>
      <c r="F68" s="17">
        <f>'[1]dati'!$G145</f>
        <v>0.7254672897196304</v>
      </c>
      <c r="G68" s="18">
        <f>'[1]dati'!$H145</f>
        <v>1.0072546728971963</v>
      </c>
    </row>
    <row r="69" spans="1:7" s="16" customFormat="1" ht="9.75">
      <c r="A69" s="15" t="s">
        <v>7</v>
      </c>
      <c r="B69" s="16">
        <v>129.2</v>
      </c>
      <c r="C69" s="16">
        <f t="shared" si="5"/>
        <v>0.6230529595015355</v>
      </c>
      <c r="D69" s="17">
        <f t="shared" si="4"/>
        <v>0.4672897196261516</v>
      </c>
      <c r="E69" s="16">
        <f>'[1]dati'!$C146</f>
        <v>0.5</v>
      </c>
      <c r="F69" s="17">
        <f>'[1]dati'!$G146</f>
        <v>0.9672897196261516</v>
      </c>
      <c r="G69" s="18">
        <f>'[1]dati'!$H146</f>
        <v>1.0096728971962614</v>
      </c>
    </row>
    <row r="70" spans="1:7" s="16" customFormat="1" ht="9.75">
      <c r="A70" s="15" t="s">
        <v>1</v>
      </c>
      <c r="B70" s="16">
        <v>129.6</v>
      </c>
      <c r="C70" s="37">
        <f t="shared" si="5"/>
        <v>0.9345794392523255</v>
      </c>
      <c r="D70" s="17">
        <f t="shared" si="4"/>
        <v>0.7009345794392441</v>
      </c>
      <c r="E70" s="16">
        <f>'[1]dati'!$C147</f>
        <v>0.625</v>
      </c>
      <c r="F70" s="17">
        <f>'[1]dati'!$G147</f>
        <v>1.325934579439244</v>
      </c>
      <c r="G70" s="18">
        <f>'[1]dati'!$H147</f>
        <v>1.0132593457943924</v>
      </c>
    </row>
    <row r="71" spans="1:7" s="16" customFormat="1" ht="9.75">
      <c r="A71" s="15" t="s">
        <v>8</v>
      </c>
      <c r="B71" s="16">
        <v>129.9</v>
      </c>
      <c r="C71" s="37">
        <f t="shared" si="5"/>
        <v>1.1682242990654235</v>
      </c>
      <c r="D71" s="17">
        <f t="shared" si="4"/>
        <v>0.8761682242990676</v>
      </c>
      <c r="E71" s="16">
        <f>'[1]dati'!$C148</f>
        <v>0.75</v>
      </c>
      <c r="F71" s="17">
        <f>'[1]dati'!$G148</f>
        <v>1.6261682242990676</v>
      </c>
      <c r="G71" s="18">
        <f>'[1]dati'!$H148</f>
        <v>1.0162616822429906</v>
      </c>
    </row>
    <row r="72" spans="1:7" s="16" customFormat="1" ht="9.75">
      <c r="A72" s="15" t="s">
        <v>9</v>
      </c>
      <c r="B72" s="16">
        <v>130.2</v>
      </c>
      <c r="C72" s="37">
        <f t="shared" si="5"/>
        <v>1.4018691588784993</v>
      </c>
      <c r="D72" s="17">
        <f t="shared" si="4"/>
        <v>1.0514018691588745</v>
      </c>
      <c r="E72" s="16">
        <f>'[1]dati'!$C149</f>
        <v>0.875</v>
      </c>
      <c r="F72" s="17">
        <f>'[1]dati'!$G149</f>
        <v>1.9264018691588745</v>
      </c>
      <c r="G72" s="18">
        <f>'[1]dati'!$H149</f>
        <v>1.0192640186915887</v>
      </c>
    </row>
    <row r="73" spans="1:7" s="16" customFormat="1" ht="9.75">
      <c r="A73" s="15" t="s">
        <v>10</v>
      </c>
      <c r="B73" s="16">
        <v>130.4</v>
      </c>
      <c r="C73" s="37">
        <f t="shared" si="5"/>
        <v>1.5576323987538832</v>
      </c>
      <c r="D73" s="17">
        <f t="shared" si="4"/>
        <v>1.1682242990654124</v>
      </c>
      <c r="E73" s="16">
        <f>'[1]dati'!$C150</f>
        <v>1</v>
      </c>
      <c r="F73" s="17">
        <f>'[1]dati'!$G150</f>
        <v>2.1682242990654124</v>
      </c>
      <c r="G73" s="18">
        <f>'[1]dati'!$H150</f>
        <v>1.021682242990654</v>
      </c>
    </row>
    <row r="74" spans="1:7" s="16" customFormat="1" ht="9.75">
      <c r="A74" s="15" t="s">
        <v>11</v>
      </c>
      <c r="B74" s="16">
        <v>130.4</v>
      </c>
      <c r="C74" s="37">
        <f t="shared" si="5"/>
        <v>1.5576323987538832</v>
      </c>
      <c r="D74" s="17">
        <f t="shared" si="4"/>
        <v>1.1682242990654124</v>
      </c>
      <c r="E74" s="16">
        <f>'[1]dati'!$C151</f>
        <v>1.125</v>
      </c>
      <c r="F74" s="17">
        <f>'[1]dati'!$G151</f>
        <v>2.2932242990654124</v>
      </c>
      <c r="G74" s="18">
        <f>'[1]dati'!$H151</f>
        <v>1.0229322429906542</v>
      </c>
    </row>
    <row r="75" spans="1:7" s="16" customFormat="1" ht="9.75">
      <c r="A75" s="15" t="s">
        <v>12</v>
      </c>
      <c r="B75" s="16">
        <v>130.8</v>
      </c>
      <c r="C75" s="37">
        <f t="shared" si="5"/>
        <v>1.869158878504673</v>
      </c>
      <c r="D75" s="17">
        <f t="shared" si="4"/>
        <v>1.4018691588785048</v>
      </c>
      <c r="E75" s="16">
        <f>'[1]dati'!$C152</f>
        <v>1.25</v>
      </c>
      <c r="F75" s="17">
        <f>'[1]dati'!$G152</f>
        <v>2.6518691588785046</v>
      </c>
      <c r="G75" s="18">
        <f>'[1]dati'!$H152</f>
        <v>1.026518691588785</v>
      </c>
    </row>
    <row r="76" spans="1:7" s="16" customFormat="1" ht="9.75">
      <c r="A76" s="15" t="s">
        <v>13</v>
      </c>
      <c r="B76" s="16">
        <v>131.3</v>
      </c>
      <c r="C76" s="37">
        <f t="shared" si="5"/>
        <v>2.258566978193155</v>
      </c>
      <c r="D76" s="17">
        <f t="shared" si="4"/>
        <v>1.6939252336448662</v>
      </c>
      <c r="E76" s="16">
        <f>'[1]dati'!$C153</f>
        <v>1.375</v>
      </c>
      <c r="F76" s="17">
        <f>'[1]dati'!$G153</f>
        <v>3.0689252336448662</v>
      </c>
      <c r="G76" s="18">
        <f>'[1]dati'!$H153</f>
        <v>1.0306892523364486</v>
      </c>
    </row>
    <row r="77" spans="1:7" s="16" customFormat="1" ht="9.75">
      <c r="A77" s="15" t="s">
        <v>2</v>
      </c>
      <c r="B77" s="16">
        <v>131.8</v>
      </c>
      <c r="C77" s="37">
        <f t="shared" si="5"/>
        <v>2.6479750778816147</v>
      </c>
      <c r="D77" s="17">
        <f t="shared" si="4"/>
        <v>1.985981308411211</v>
      </c>
      <c r="E77" s="16">
        <f>'[1]dati'!$C154</f>
        <v>1.5</v>
      </c>
      <c r="F77" s="17">
        <f>'[1]dati'!$G154</f>
        <v>3.485981308411211</v>
      </c>
      <c r="G77" s="18">
        <f>'[1]dati'!$H154</f>
        <v>1.034859813084112</v>
      </c>
    </row>
    <row r="78" spans="1:7" s="16" customFormat="1" ht="9.75">
      <c r="A78" s="42" t="s">
        <v>43</v>
      </c>
      <c r="B78" s="43"/>
      <c r="C78" s="43"/>
      <c r="D78" s="43"/>
      <c r="E78" s="43"/>
      <c r="F78" s="43"/>
      <c r="G78" s="44"/>
    </row>
    <row r="79" spans="1:7" s="16" customFormat="1" ht="12.75">
      <c r="A79" s="15" t="s">
        <v>4</v>
      </c>
      <c r="B79">
        <v>132.2</v>
      </c>
      <c r="C79" s="37">
        <f>((B79/$B$77)-1)*100</f>
        <v>0.3034901365705389</v>
      </c>
      <c r="D79" s="17">
        <f aca="true" t="shared" si="6" ref="D79:D119">0.75*C79</f>
        <v>0.2276176024279042</v>
      </c>
      <c r="E79" s="16">
        <f>'[1]dati'!$C158</f>
        <v>0.125</v>
      </c>
      <c r="F79" s="17">
        <f>'[1]dati'!$G158</f>
        <v>0.3526176024279042</v>
      </c>
      <c r="G79" s="18">
        <f>'[1]dati'!$H158</f>
        <v>1.003526176024279</v>
      </c>
    </row>
    <row r="80" spans="1:7" s="16" customFormat="1" ht="12.75">
      <c r="A80" s="15" t="s">
        <v>5</v>
      </c>
      <c r="B80">
        <v>132.5</v>
      </c>
      <c r="C80" s="37">
        <f aca="true" t="shared" si="7" ref="C80:C86">((B80/$B$77)-1)*100</f>
        <v>0.5311077389984709</v>
      </c>
      <c r="D80" s="17">
        <f t="shared" si="6"/>
        <v>0.39833080424885314</v>
      </c>
      <c r="E80" s="16">
        <f>'[1]dati'!$C159</f>
        <v>0.25</v>
      </c>
      <c r="F80" s="17">
        <f>'[1]dati'!$G159</f>
        <v>0.6483308042488531</v>
      </c>
      <c r="G80" s="18">
        <f>'[1]dati'!$H159</f>
        <v>1.0064833080424884</v>
      </c>
    </row>
    <row r="81" spans="1:7" s="16" customFormat="1" ht="12.75">
      <c r="A81" s="15" t="s">
        <v>6</v>
      </c>
      <c r="B81">
        <v>133.2</v>
      </c>
      <c r="C81" s="37">
        <f t="shared" si="7"/>
        <v>1.0622154779969417</v>
      </c>
      <c r="D81" s="17">
        <f t="shared" si="6"/>
        <v>0.7966616084977063</v>
      </c>
      <c r="E81" s="16">
        <f>'[1]dati'!$C160</f>
        <v>0.375</v>
      </c>
      <c r="F81" s="17">
        <f>'[1]dati'!$G160</f>
        <v>1.1716616084977063</v>
      </c>
      <c r="G81" s="18">
        <f>'[1]dati'!$H160</f>
        <v>1.011716616084977</v>
      </c>
    </row>
    <row r="82" spans="1:7" s="16" customFormat="1" ht="12.75">
      <c r="A82" s="15" t="s">
        <v>7</v>
      </c>
      <c r="B82">
        <v>133.5</v>
      </c>
      <c r="C82" s="37">
        <f t="shared" si="7"/>
        <v>1.2898330804248737</v>
      </c>
      <c r="D82" s="17">
        <f t="shared" si="6"/>
        <v>0.9673748103186552</v>
      </c>
      <c r="E82" s="16">
        <f>'[1]dati'!$C161</f>
        <v>0.5</v>
      </c>
      <c r="F82" s="17">
        <f>'[1]dati'!$G161</f>
        <v>1.4673748103186552</v>
      </c>
      <c r="G82" s="18">
        <f>'[1]dati'!$H161</f>
        <v>1.0146737481031864</v>
      </c>
    </row>
    <row r="83" spans="1:7" s="16" customFormat="1" ht="12.75">
      <c r="A83" s="15" t="s">
        <v>1</v>
      </c>
      <c r="B83">
        <v>134.2</v>
      </c>
      <c r="C83" s="37">
        <f t="shared" si="7"/>
        <v>1.8209408194233445</v>
      </c>
      <c r="D83" s="17">
        <f t="shared" si="6"/>
        <v>1.3657056145675084</v>
      </c>
      <c r="E83" s="16">
        <f>'[1]dati'!$C162</f>
        <v>0.625</v>
      </c>
      <c r="F83" s="17">
        <f>'[1]dati'!$G162</f>
        <v>1.9907056145675084</v>
      </c>
      <c r="G83" s="18">
        <f>'[1]dati'!$H162</f>
        <v>1.0199070561456751</v>
      </c>
    </row>
    <row r="84" spans="1:7" s="16" customFormat="1" ht="12.75">
      <c r="A84" s="15" t="s">
        <v>8</v>
      </c>
      <c r="B84">
        <v>134.8</v>
      </c>
      <c r="C84" s="37">
        <f t="shared" si="7"/>
        <v>2.2761760242792084</v>
      </c>
      <c r="D84" s="17">
        <f t="shared" si="6"/>
        <v>1.7071320182094063</v>
      </c>
      <c r="E84" s="16">
        <f>'[1]dati'!$C163</f>
        <v>0.75</v>
      </c>
      <c r="F84" s="17">
        <f>'[1]dati'!$G163</f>
        <v>2.457132018209406</v>
      </c>
      <c r="G84" s="18">
        <f>'[1]dati'!$H163</f>
        <v>1.024571320182094</v>
      </c>
    </row>
    <row r="85" spans="1:7" s="16" customFormat="1" ht="12.75">
      <c r="A85" s="15" t="s">
        <v>9</v>
      </c>
      <c r="B85">
        <v>135.4</v>
      </c>
      <c r="C85" s="37">
        <f t="shared" si="7"/>
        <v>2.73141122913505</v>
      </c>
      <c r="D85" s="17">
        <f t="shared" si="6"/>
        <v>2.0485584218512876</v>
      </c>
      <c r="E85" s="16">
        <f>'[1]dati'!$C164</f>
        <v>0.875</v>
      </c>
      <c r="F85" s="17">
        <f>'[1]dati'!$G164</f>
        <v>2.9235584218512876</v>
      </c>
      <c r="G85" s="18">
        <f>'[1]dati'!$H164</f>
        <v>1.0292355842185128</v>
      </c>
    </row>
    <row r="86" spans="1:7" s="16" customFormat="1" ht="12.75">
      <c r="A86" s="15" t="s">
        <v>10</v>
      </c>
      <c r="B86">
        <v>135.5</v>
      </c>
      <c r="C86" s="37">
        <f t="shared" si="7"/>
        <v>2.8072837632776793</v>
      </c>
      <c r="D86" s="17">
        <f t="shared" si="6"/>
        <v>2.1054628224582594</v>
      </c>
      <c r="E86" s="16">
        <f>'[1]dati'!$C165</f>
        <v>1</v>
      </c>
      <c r="F86" s="17">
        <f>'[1]dati'!$G165</f>
        <v>3.1054628224582594</v>
      </c>
      <c r="G86" s="18">
        <f>'[1]dati'!$H165</f>
        <v>1.0310546282245825</v>
      </c>
    </row>
    <row r="87" spans="1:7" s="16" customFormat="1" ht="12.75">
      <c r="A87" s="15" t="s">
        <v>11</v>
      </c>
      <c r="B87">
        <v>135.2</v>
      </c>
      <c r="C87" s="37">
        <f>((B87/$B$77)-1)*100</f>
        <v>2.5796661608497473</v>
      </c>
      <c r="D87" s="17">
        <f t="shared" si="6"/>
        <v>1.9347496206373105</v>
      </c>
      <c r="E87" s="16">
        <f>'[1]dati'!$C166</f>
        <v>1.125</v>
      </c>
      <c r="F87" s="17">
        <f>'[1]dati'!$G166</f>
        <v>3.0597496206373105</v>
      </c>
      <c r="G87" s="18">
        <f>'[1]dati'!$H166</f>
        <v>1.030597496206373</v>
      </c>
    </row>
    <row r="88" spans="1:7" s="16" customFormat="1" ht="12.75">
      <c r="A88" s="15" t="s">
        <v>12</v>
      </c>
      <c r="B88">
        <v>135.2</v>
      </c>
      <c r="C88" s="37">
        <f>((B88/$B$77)-1)*100</f>
        <v>2.5796661608497473</v>
      </c>
      <c r="D88" s="17">
        <f t="shared" si="6"/>
        <v>1.9347496206373105</v>
      </c>
      <c r="E88" s="16">
        <f>'[1]dati'!$C167</f>
        <v>1.25</v>
      </c>
      <c r="F88" s="17">
        <f>'[1]dati'!$G167</f>
        <v>3.1847496206373105</v>
      </c>
      <c r="G88" s="18">
        <f>'[1]dati'!$H167</f>
        <v>1.031847496206373</v>
      </c>
    </row>
    <row r="89" spans="1:7" s="16" customFormat="1" ht="12.75">
      <c r="A89" s="15" t="s">
        <v>13</v>
      </c>
      <c r="B89">
        <v>134.7</v>
      </c>
      <c r="C89" s="37">
        <f>((B89/$B$77)-1)*100</f>
        <v>2.200303490136557</v>
      </c>
      <c r="D89" s="17">
        <f t="shared" si="6"/>
        <v>1.6502276176024178</v>
      </c>
      <c r="E89" s="16">
        <f>'[1]dati'!$C168</f>
        <v>1.375</v>
      </c>
      <c r="F89" s="17">
        <f>'[1]dati'!$G168</f>
        <v>3.0252276176024178</v>
      </c>
      <c r="G89" s="18">
        <f>'[1]dati'!$H168</f>
        <v>1.0302522761760242</v>
      </c>
    </row>
    <row r="90" spans="1:7" s="16" customFormat="1" ht="12.75">
      <c r="A90" s="15" t="s">
        <v>2</v>
      </c>
      <c r="B90">
        <v>134.5</v>
      </c>
      <c r="C90" s="37">
        <f>((B90/$B$77)-1)*100</f>
        <v>2.0485584218512765</v>
      </c>
      <c r="D90" s="17">
        <f t="shared" si="6"/>
        <v>1.5364188163884573</v>
      </c>
      <c r="E90" s="16">
        <f>'[1]dati'!$C169</f>
        <v>1.5</v>
      </c>
      <c r="F90" s="17">
        <f>'[1]dati'!$G169</f>
        <v>3.0364188163884576</v>
      </c>
      <c r="G90" s="18">
        <f>'[1]dati'!$H169</f>
        <v>1.0303641881638845</v>
      </c>
    </row>
    <row r="91" spans="1:7" s="16" customFormat="1" ht="9.75">
      <c r="A91" s="42" t="s">
        <v>44</v>
      </c>
      <c r="B91" s="43"/>
      <c r="C91" s="43"/>
      <c r="D91" s="43"/>
      <c r="E91" s="43"/>
      <c r="F91" s="43"/>
      <c r="G91" s="44"/>
    </row>
    <row r="92" spans="1:7" s="16" customFormat="1" ht="12.75">
      <c r="A92" s="15" t="s">
        <v>4</v>
      </c>
      <c r="B92">
        <v>134.2</v>
      </c>
      <c r="C92" s="37">
        <f aca="true" t="shared" si="8" ref="C92:C103">((B92/$B$90)-1)*100</f>
        <v>-0.22304832713755385</v>
      </c>
      <c r="D92" s="17">
        <v>0</v>
      </c>
      <c r="E92" s="16">
        <f>'[1]dati'!$C173</f>
        <v>0.125</v>
      </c>
      <c r="F92" s="17">
        <f>'[1]dati'!$G173</f>
        <v>0.125</v>
      </c>
      <c r="G92" s="18">
        <f>'[1]dati'!$H173</f>
        <v>1.00125</v>
      </c>
    </row>
    <row r="93" spans="1:7" s="16" customFormat="1" ht="12.75">
      <c r="A93" s="15" t="s">
        <v>5</v>
      </c>
      <c r="B93">
        <v>134.5</v>
      </c>
      <c r="C93" s="37">
        <f t="shared" si="8"/>
        <v>0</v>
      </c>
      <c r="D93" s="17">
        <f t="shared" si="6"/>
        <v>0</v>
      </c>
      <c r="E93" s="16">
        <f>'[1]dati'!$C174</f>
        <v>0.25</v>
      </c>
      <c r="F93" s="17">
        <f>'[1]dati'!$G174</f>
        <v>0.25</v>
      </c>
      <c r="G93" s="18">
        <f>'[1]dati'!$H174</f>
        <v>1.0025</v>
      </c>
    </row>
    <row r="94" spans="1:7" s="16" customFormat="1" ht="12.75">
      <c r="A94" s="15" t="s">
        <v>6</v>
      </c>
      <c r="B94">
        <v>134.5</v>
      </c>
      <c r="C94" s="37">
        <f t="shared" si="8"/>
        <v>0</v>
      </c>
      <c r="D94" s="17">
        <f t="shared" si="6"/>
        <v>0</v>
      </c>
      <c r="E94" s="16">
        <f>'[1]dati'!$C175</f>
        <v>0.375</v>
      </c>
      <c r="F94" s="17">
        <f>'[1]dati'!$G175</f>
        <v>0.375</v>
      </c>
      <c r="G94" s="18">
        <f>'[1]dati'!$H175</f>
        <v>1.00375</v>
      </c>
    </row>
    <row r="95" spans="1:7" s="16" customFormat="1" ht="12.75">
      <c r="A95" s="15" t="s">
        <v>7</v>
      </c>
      <c r="B95">
        <v>134.8</v>
      </c>
      <c r="C95" s="37">
        <f t="shared" si="8"/>
        <v>0.22304832713755385</v>
      </c>
      <c r="D95" s="17">
        <f t="shared" si="6"/>
        <v>0.16728624535316539</v>
      </c>
      <c r="E95" s="16">
        <f>'[1]dati'!$C176</f>
        <v>0.5</v>
      </c>
      <c r="F95" s="17">
        <f>'[1]dati'!$G176</f>
        <v>0.6672862453531654</v>
      </c>
      <c r="G95" s="18">
        <f>'[1]dati'!$H176</f>
        <v>1.0066728624535317</v>
      </c>
    </row>
    <row r="96" spans="1:7" s="16" customFormat="1" ht="12.75">
      <c r="A96" s="15" t="s">
        <v>1</v>
      </c>
      <c r="B96">
        <v>135.1</v>
      </c>
      <c r="C96" s="37">
        <f t="shared" si="8"/>
        <v>0.4460966542750855</v>
      </c>
      <c r="D96" s="17">
        <f t="shared" si="6"/>
        <v>0.3345724907063141</v>
      </c>
      <c r="E96" s="16">
        <f>'[1]dati'!$C177</f>
        <v>0.625</v>
      </c>
      <c r="F96" s="17">
        <f>'[1]dati'!$G177</f>
        <v>0.9595724907063141</v>
      </c>
      <c r="G96" s="18">
        <f>'[1]dati'!$H177</f>
        <v>1.009595724907063</v>
      </c>
    </row>
    <row r="97" spans="1:7" s="16" customFormat="1" ht="12.75">
      <c r="A97" s="15" t="s">
        <v>8</v>
      </c>
      <c r="B97">
        <v>135.3</v>
      </c>
      <c r="C97" s="37">
        <f t="shared" si="8"/>
        <v>0.5947955390334547</v>
      </c>
      <c r="D97" s="17">
        <f t="shared" si="6"/>
        <v>0.44609665427509104</v>
      </c>
      <c r="E97" s="16">
        <f>'[1]dati'!$C178</f>
        <v>0.75</v>
      </c>
      <c r="F97" s="17">
        <f>'[1]dati'!$G178</f>
        <v>1.196096654275091</v>
      </c>
      <c r="G97" s="18">
        <f>'[1]dati'!$H178</f>
        <v>1.011960966542751</v>
      </c>
    </row>
    <row r="98" spans="1:7" s="16" customFormat="1" ht="12.75">
      <c r="A98" s="15" t="s">
        <v>9</v>
      </c>
      <c r="B98">
        <v>135.3</v>
      </c>
      <c r="C98" s="37">
        <f t="shared" si="8"/>
        <v>0.5947955390334547</v>
      </c>
      <c r="D98" s="17">
        <f t="shared" si="6"/>
        <v>0.44609665427509104</v>
      </c>
      <c r="E98" s="16">
        <f>'[1]dati'!$C179</f>
        <v>0.875</v>
      </c>
      <c r="F98" s="17">
        <f>'[1]dati'!$G179</f>
        <v>1.321096654275091</v>
      </c>
      <c r="G98" s="18">
        <f>'[1]dati'!$H179</f>
        <v>1.013210966542751</v>
      </c>
    </row>
    <row r="99" spans="1:7" s="16" customFormat="1" ht="12.75">
      <c r="A99" s="15" t="s">
        <v>10</v>
      </c>
      <c r="B99">
        <v>135.8</v>
      </c>
      <c r="C99" s="37">
        <f t="shared" si="8"/>
        <v>0.9665427509293778</v>
      </c>
      <c r="D99" s="17">
        <f t="shared" si="6"/>
        <v>0.7249070631970334</v>
      </c>
      <c r="E99" s="16">
        <f>'[1]dati'!$C180</f>
        <v>1</v>
      </c>
      <c r="F99" s="17">
        <f>'[1]dati'!$G180</f>
        <v>1.7249070631970334</v>
      </c>
      <c r="G99" s="18">
        <f>'[1]dati'!$H180</f>
        <v>1.0172490706319703</v>
      </c>
    </row>
    <row r="100" spans="1:7" s="16" customFormat="1" ht="12.75">
      <c r="A100" s="15" t="s">
        <v>11</v>
      </c>
      <c r="B100">
        <v>135.4</v>
      </c>
      <c r="C100" s="37">
        <f t="shared" si="8"/>
        <v>0.6691449814126393</v>
      </c>
      <c r="D100" s="17">
        <f t="shared" si="6"/>
        <v>0.5018587360594795</v>
      </c>
      <c r="E100" s="16">
        <f>'[1]dati'!$C181</f>
        <v>1.125</v>
      </c>
      <c r="F100" s="17">
        <f>'[1]dati'!$G181</f>
        <v>1.6268587360594795</v>
      </c>
      <c r="G100" s="18">
        <f>'[1]dati'!$H181</f>
        <v>1.0162685873605948</v>
      </c>
    </row>
    <row r="101" spans="1:7" s="16" customFormat="1" ht="12.75">
      <c r="A101" s="15" t="s">
        <v>12</v>
      </c>
      <c r="B101">
        <v>135.5</v>
      </c>
      <c r="C101" s="37">
        <f t="shared" si="8"/>
        <v>0.743494423791824</v>
      </c>
      <c r="D101" s="17">
        <f t="shared" si="6"/>
        <v>0.557620817843868</v>
      </c>
      <c r="E101" s="16">
        <f>'[1]dati'!$C182</f>
        <v>1.25</v>
      </c>
      <c r="F101" s="17">
        <f>'[1]dati'!$G182</f>
        <v>1.807620817843868</v>
      </c>
      <c r="G101" s="18">
        <f>'[1]dati'!$H182</f>
        <v>1.0180762081784387</v>
      </c>
    </row>
    <row r="102" spans="1:7" s="16" customFormat="1" ht="12.75">
      <c r="A102" s="15" t="s">
        <v>13</v>
      </c>
      <c r="B102">
        <v>135.6</v>
      </c>
      <c r="C102" s="37">
        <f t="shared" si="8"/>
        <v>0.8178438661710086</v>
      </c>
      <c r="D102" s="17">
        <f t="shared" si="6"/>
        <v>0.6133828996282564</v>
      </c>
      <c r="E102" s="16">
        <f>'[1]dati'!$C183</f>
        <v>1.375</v>
      </c>
      <c r="F102" s="17">
        <f>'[1]dati'!$G183</f>
        <v>1.9883828996282564</v>
      </c>
      <c r="G102" s="18">
        <f>'[1]dati'!$H183</f>
        <v>1.0198838289962826</v>
      </c>
    </row>
    <row r="103" spans="1:7" s="16" customFormat="1" ht="12.75">
      <c r="A103" s="15" t="s">
        <v>2</v>
      </c>
      <c r="B103">
        <v>135.8</v>
      </c>
      <c r="C103" s="37">
        <f t="shared" si="8"/>
        <v>0.9665427509293778</v>
      </c>
      <c r="D103" s="17">
        <f t="shared" si="6"/>
        <v>0.7249070631970334</v>
      </c>
      <c r="E103" s="16">
        <f>'[1]dati'!$C184</f>
        <v>1.5</v>
      </c>
      <c r="F103" s="17">
        <f>'[1]dati'!$G184</f>
        <v>2.2249070631970334</v>
      </c>
      <c r="G103" s="18">
        <f>'[1]dati'!$H184</f>
        <v>1.0222490706319702</v>
      </c>
    </row>
    <row r="104" spans="1:7" s="16" customFormat="1" ht="9.75">
      <c r="A104" s="42" t="s">
        <v>45</v>
      </c>
      <c r="B104" s="43"/>
      <c r="C104" s="43"/>
      <c r="D104" s="43"/>
      <c r="E104" s="43"/>
      <c r="F104" s="43"/>
      <c r="G104" s="44"/>
    </row>
    <row r="105" spans="1:7" s="16" customFormat="1" ht="12.75">
      <c r="A105" s="15" t="s">
        <v>4</v>
      </c>
      <c r="B105" s="40">
        <v>136</v>
      </c>
      <c r="C105" s="37">
        <f aca="true" t="shared" si="9" ref="C105:C116">((B105/$B$103)-1)*100</f>
        <v>0.14727540500736325</v>
      </c>
      <c r="D105" s="17">
        <f t="shared" si="6"/>
        <v>0.11045655375552244</v>
      </c>
      <c r="E105" s="16">
        <f>'[1]dati'!$C189</f>
        <v>0.125</v>
      </c>
      <c r="F105" s="17">
        <f>'[1]dati'!$G189</f>
        <v>0.23545655375552244</v>
      </c>
      <c r="G105" s="18">
        <f>'[1]dati'!$H189</f>
        <v>1.0023545655375552</v>
      </c>
    </row>
    <row r="106" spans="1:11" s="16" customFormat="1" ht="12.75">
      <c r="A106" s="15" t="s">
        <v>5</v>
      </c>
      <c r="B106">
        <v>136.2</v>
      </c>
      <c r="C106" s="37">
        <f t="shared" si="9"/>
        <v>0.2945508100147043</v>
      </c>
      <c r="D106" s="17">
        <f t="shared" si="6"/>
        <v>0.22091310751102822</v>
      </c>
      <c r="E106" s="16">
        <f>'[1]dati'!$C190</f>
        <v>0.25</v>
      </c>
      <c r="F106" s="17">
        <f>'[1]dati'!$G190</f>
        <v>0.4709131075110282</v>
      </c>
      <c r="G106" s="18">
        <f>'[1]dati'!$H190</f>
        <v>1.0047091310751102</v>
      </c>
      <c r="K106" s="16">
        <v>1.01689595</v>
      </c>
    </row>
    <row r="107" spans="1:7" s="16" customFormat="1" ht="12.75">
      <c r="A107" s="15" t="s">
        <v>6</v>
      </c>
      <c r="B107">
        <v>136.5</v>
      </c>
      <c r="C107" s="37">
        <f t="shared" si="9"/>
        <v>0.5154639175257714</v>
      </c>
      <c r="D107" s="17">
        <f t="shared" si="6"/>
        <v>0.3865979381443285</v>
      </c>
      <c r="E107" s="16">
        <f>'[1]dati'!$C191</f>
        <v>0.375</v>
      </c>
      <c r="F107" s="17">
        <f>'[1]dati'!$G191</f>
        <v>0.7615979381443285</v>
      </c>
      <c r="G107" s="18">
        <f>'[1]dati'!$H191</f>
        <v>1.0076159793814432</v>
      </c>
    </row>
    <row r="108" spans="1:7" s="16" customFormat="1" ht="12.75">
      <c r="A108" s="15" t="s">
        <v>7</v>
      </c>
      <c r="B108" s="40">
        <v>137</v>
      </c>
      <c r="C108" s="37">
        <f t="shared" si="9"/>
        <v>0.8836524300441795</v>
      </c>
      <c r="D108" s="17">
        <f t="shared" si="6"/>
        <v>0.6627393225331346</v>
      </c>
      <c r="E108" s="16">
        <f>'[1]dati'!$C192</f>
        <v>0.5</v>
      </c>
      <c r="F108" s="17">
        <f>'[1]dati'!$G192</f>
        <v>1.1627393225331346</v>
      </c>
      <c r="G108" s="18">
        <f>'[1]dati'!$H192</f>
        <v>1.0116273932253312</v>
      </c>
    </row>
    <row r="109" spans="1:7" s="16" customFormat="1" ht="12.75">
      <c r="A109" s="15" t="s">
        <v>1</v>
      </c>
      <c r="B109" s="40">
        <v>137.1</v>
      </c>
      <c r="C109" s="37">
        <f t="shared" si="9"/>
        <v>0.9572901325478611</v>
      </c>
      <c r="D109" s="17">
        <f t="shared" si="6"/>
        <v>0.7179675994108958</v>
      </c>
      <c r="E109" s="16">
        <f>'[1]dati'!$C193</f>
        <v>0.625</v>
      </c>
      <c r="F109" s="17">
        <f>'[1]dati'!$G193</f>
        <v>1.3429675994108958</v>
      </c>
      <c r="G109" s="18">
        <f>'[1]dati'!$H193</f>
        <v>1.013429675994109</v>
      </c>
    </row>
    <row r="110" spans="1:7" s="16" customFormat="1" ht="12.75">
      <c r="A110" s="15" t="s">
        <v>8</v>
      </c>
      <c r="B110" s="40">
        <v>137.1</v>
      </c>
      <c r="C110" s="37">
        <f t="shared" si="9"/>
        <v>0.9572901325478611</v>
      </c>
      <c r="D110" s="17">
        <f t="shared" si="6"/>
        <v>0.7179675994108958</v>
      </c>
      <c r="E110" s="16">
        <f>'[1]dati'!$C194</f>
        <v>0.75</v>
      </c>
      <c r="F110" s="17">
        <f>'[1]dati'!$G194</f>
        <v>1.4679675994108958</v>
      </c>
      <c r="G110" s="18">
        <f>'[1]dati'!$H194</f>
        <v>1.014679675994109</v>
      </c>
    </row>
    <row r="111" spans="1:9" s="16" customFormat="1" ht="12.75">
      <c r="A111" s="15" t="s">
        <v>9</v>
      </c>
      <c r="B111" s="40">
        <v>137.6</v>
      </c>
      <c r="C111" s="37">
        <f t="shared" si="9"/>
        <v>1.3254786450662692</v>
      </c>
      <c r="D111" s="17">
        <f t="shared" si="6"/>
        <v>0.9941089837997019</v>
      </c>
      <c r="E111" s="16">
        <f>'[1]dati'!$C195</f>
        <v>0.875</v>
      </c>
      <c r="F111" s="17">
        <f>'[1]dati'!$G195</f>
        <v>1.869108983799702</v>
      </c>
      <c r="G111" s="18">
        <f>'[1]dati'!$H195</f>
        <v>1.018691089837997</v>
      </c>
      <c r="I111" s="30"/>
    </row>
    <row r="112" spans="1:9" s="16" customFormat="1" ht="12.75">
      <c r="A112" s="15" t="s">
        <v>10</v>
      </c>
      <c r="B112">
        <v>137.9</v>
      </c>
      <c r="C112" s="37">
        <f t="shared" si="9"/>
        <v>1.546391752577314</v>
      </c>
      <c r="D112" s="17">
        <f t="shared" si="6"/>
        <v>1.1597938144329856</v>
      </c>
      <c r="E112" s="16">
        <f>'[1]dati'!$C196</f>
        <v>1</v>
      </c>
      <c r="F112" s="17">
        <f>'[1]dati'!$G196</f>
        <v>2.1597938144329856</v>
      </c>
      <c r="G112" s="18">
        <f>'[1]dati'!$H196</f>
        <v>1.0215979381443299</v>
      </c>
      <c r="I112" s="30"/>
    </row>
    <row r="113" spans="1:9" s="16" customFormat="1" ht="12.75">
      <c r="A113" s="15" t="s">
        <v>11</v>
      </c>
      <c r="B113" s="40">
        <v>137.5</v>
      </c>
      <c r="C113" s="37">
        <f t="shared" si="9"/>
        <v>1.2518409425625876</v>
      </c>
      <c r="D113" s="17">
        <f t="shared" si="6"/>
        <v>0.9388807069219407</v>
      </c>
      <c r="E113" s="16">
        <f>'[1]dati'!$C197</f>
        <v>1.125</v>
      </c>
      <c r="F113" s="17">
        <f>'[1]dati'!$G197</f>
        <v>2.0638807069219407</v>
      </c>
      <c r="G113" s="18">
        <f>'[1]dati'!$H197</f>
        <v>1.0206388070692194</v>
      </c>
      <c r="I113" s="30"/>
    </row>
    <row r="114" spans="1:9" s="16" customFormat="1" ht="12.75">
      <c r="A114" s="15" t="s">
        <v>12</v>
      </c>
      <c r="B114" s="40">
        <v>137.8</v>
      </c>
      <c r="C114" s="37">
        <f t="shared" si="9"/>
        <v>1.4727540500736325</v>
      </c>
      <c r="D114" s="17">
        <f t="shared" si="6"/>
        <v>1.1045655375552244</v>
      </c>
      <c r="E114" s="16">
        <f>'[1]dati'!$C198</f>
        <v>1.25</v>
      </c>
      <c r="F114" s="17">
        <f>'[1]dati'!$G198</f>
        <v>2.3545655375552244</v>
      </c>
      <c r="G114" s="18">
        <f>'[1]dati'!$H198</f>
        <v>1.0235456553755522</v>
      </c>
      <c r="I114" s="30"/>
    </row>
    <row r="115" spans="1:9" s="16" customFormat="1" ht="12.75">
      <c r="A115" s="15" t="s">
        <v>13</v>
      </c>
      <c r="B115" s="40">
        <v>137.9</v>
      </c>
      <c r="C115" s="37">
        <f t="shared" si="9"/>
        <v>1.546391752577314</v>
      </c>
      <c r="D115" s="17">
        <f t="shared" si="6"/>
        <v>1.1597938144329856</v>
      </c>
      <c r="E115" s="16">
        <f>'[1]dati'!$C199</f>
        <v>1.375</v>
      </c>
      <c r="F115" s="17">
        <f>'[1]dati'!$G199</f>
        <v>2.5347938144329856</v>
      </c>
      <c r="G115" s="18">
        <f>'[1]dati'!$H199</f>
        <v>1.0253479381443298</v>
      </c>
      <c r="I115" s="30"/>
    </row>
    <row r="116" spans="1:9" s="16" customFormat="1" ht="12.75">
      <c r="A116" s="15" t="s">
        <v>2</v>
      </c>
      <c r="B116" s="40">
        <v>138.4</v>
      </c>
      <c r="C116" s="37">
        <f t="shared" si="9"/>
        <v>1.9145802650957222</v>
      </c>
      <c r="D116" s="17">
        <f t="shared" si="6"/>
        <v>1.4359351988217917</v>
      </c>
      <c r="E116" s="16">
        <f>'[1]dati'!$C200</f>
        <v>1.5</v>
      </c>
      <c r="F116" s="17">
        <f>'[1]dati'!$G200</f>
        <v>2.9359351988217917</v>
      </c>
      <c r="G116" s="18">
        <f>'[1]dati'!$H200</f>
        <v>1.0293593519882178</v>
      </c>
      <c r="I116" s="30"/>
    </row>
    <row r="117" spans="1:7" s="16" customFormat="1" ht="9.75">
      <c r="A117" s="42" t="s">
        <v>46</v>
      </c>
      <c r="B117" s="43"/>
      <c r="C117" s="43"/>
      <c r="D117" s="43"/>
      <c r="E117" s="43"/>
      <c r="F117" s="43"/>
      <c r="G117" s="44"/>
    </row>
    <row r="118" spans="1:9" s="16" customFormat="1" ht="12.75">
      <c r="A118" s="15" t="s">
        <v>4</v>
      </c>
      <c r="B118" s="40">
        <v>101.2</v>
      </c>
      <c r="C118" s="37">
        <f>((101.2/100.801165331391)-1)*100</f>
        <v>0.3956647398845048</v>
      </c>
      <c r="D118" s="17">
        <f t="shared" si="6"/>
        <v>0.2967485549133786</v>
      </c>
      <c r="E118" s="16">
        <f>'[1]dati'!$C205</f>
        <v>0.125</v>
      </c>
      <c r="F118" s="17">
        <f>'[1]dati'!$G205</f>
        <v>0.4217485549133786</v>
      </c>
      <c r="G118" s="18">
        <f>'[1]dati'!$H205</f>
        <v>1.0042174855491337</v>
      </c>
      <c r="I118" s="30"/>
    </row>
    <row r="119" spans="1:9" s="16" customFormat="1" ht="12.75">
      <c r="A119" s="15" t="s">
        <v>5</v>
      </c>
      <c r="B119" s="40">
        <v>101.5</v>
      </c>
      <c r="C119" s="37">
        <f>((101.5/100.801165331391)-1)*100</f>
        <v>0.6932803468209237</v>
      </c>
      <c r="D119" s="17">
        <f t="shared" si="6"/>
        <v>0.5199602601156927</v>
      </c>
      <c r="E119" s="16">
        <f>'[1]dati'!$C206</f>
        <v>0.25</v>
      </c>
      <c r="F119" s="17">
        <f>'[1]dati'!$G206</f>
        <v>0.7699602601156927</v>
      </c>
      <c r="G119" s="18">
        <f>'[1]dati'!$H206</f>
        <v>1.0076996026011569</v>
      </c>
      <c r="I119" s="30"/>
    </row>
    <row r="120" spans="1:9" s="16" customFormat="1" ht="12.75">
      <c r="A120" s="15" t="s">
        <v>6</v>
      </c>
      <c r="B120" s="40">
        <v>101.9</v>
      </c>
      <c r="C120" s="37">
        <f>((B120/100.801165331391)-1)*100</f>
        <v>1.0901011560694895</v>
      </c>
      <c r="D120" s="17">
        <f>0.75*C120</f>
        <v>0.8175758670521172</v>
      </c>
      <c r="E120" s="16">
        <f>'[1]dati'!$C207</f>
        <v>0.375</v>
      </c>
      <c r="F120" s="17">
        <f>'[1]dati'!$G207</f>
        <v>1.1925758670521172</v>
      </c>
      <c r="G120" s="18">
        <f>'[1]dati'!$H207</f>
        <v>1.0119257586705213</v>
      </c>
      <c r="I120" s="30"/>
    </row>
    <row r="121" spans="1:9" s="16" customFormat="1" ht="12.75">
      <c r="A121" s="15" t="s">
        <v>7</v>
      </c>
      <c r="B121" s="40">
        <v>102.4</v>
      </c>
      <c r="C121" s="37">
        <f>((B121/100.801165331391)-1)*100</f>
        <v>1.5861271676301802</v>
      </c>
      <c r="D121" s="17">
        <f>0.75*C121</f>
        <v>1.1895953757226352</v>
      </c>
      <c r="E121" s="16">
        <f>'[1]dati'!$C208</f>
        <v>0.5</v>
      </c>
      <c r="F121" s="17">
        <f>'[1]dati'!$G208</f>
        <v>1.6895953757226352</v>
      </c>
      <c r="G121" s="18">
        <f>'[1]dati'!$H208</f>
        <v>1.0168959537572264</v>
      </c>
      <c r="I121" s="30"/>
    </row>
    <row r="122" spans="1:256" s="16" customFormat="1" ht="12.75">
      <c r="A122" s="39" t="s">
        <v>1</v>
      </c>
      <c r="B122" s="41">
        <v>102.5</v>
      </c>
      <c r="C122" s="37">
        <f>((B122/100.801165331391)-1)*100</f>
        <v>1.685332369942305</v>
      </c>
      <c r="D122" s="17">
        <f>0.75*C122</f>
        <v>1.2639992774567288</v>
      </c>
      <c r="E122" s="16">
        <f>'[1]dati'!$C209</f>
        <v>0.625</v>
      </c>
      <c r="F122" s="17">
        <f>'[1]dati'!$G209</f>
        <v>1.8889992774567288</v>
      </c>
      <c r="G122" s="18">
        <f>'[1]dati'!$H209</f>
        <v>1.0188899927745674</v>
      </c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39"/>
      <c r="ES122" s="39"/>
      <c r="ET122" s="39"/>
      <c r="EU122" s="39"/>
      <c r="EV122" s="39"/>
      <c r="EW122" s="39"/>
      <c r="EX122" s="39"/>
      <c r="EY122" s="39"/>
      <c r="EZ122" s="39"/>
      <c r="FA122" s="39"/>
      <c r="FB122" s="39"/>
      <c r="FC122" s="39"/>
      <c r="FD122" s="39"/>
      <c r="FE122" s="39"/>
      <c r="FF122" s="39"/>
      <c r="FG122" s="39"/>
      <c r="FH122" s="39"/>
      <c r="FI122" s="39"/>
      <c r="FJ122" s="39"/>
      <c r="FK122" s="39"/>
      <c r="FL122" s="39"/>
      <c r="FM122" s="39"/>
      <c r="FN122" s="39"/>
      <c r="FO122" s="39"/>
      <c r="FP122" s="39"/>
      <c r="FQ122" s="39"/>
      <c r="FR122" s="39"/>
      <c r="FS122" s="39"/>
      <c r="FT122" s="39"/>
      <c r="FU122" s="39"/>
      <c r="FV122" s="39"/>
      <c r="FW122" s="39"/>
      <c r="FX122" s="39"/>
      <c r="FY122" s="39"/>
      <c r="FZ122" s="39"/>
      <c r="GA122" s="39"/>
      <c r="GB122" s="39"/>
      <c r="GC122" s="39"/>
      <c r="GD122" s="39"/>
      <c r="GE122" s="39"/>
      <c r="GF122" s="39"/>
      <c r="GG122" s="39"/>
      <c r="GH122" s="39"/>
      <c r="GI122" s="39"/>
      <c r="GJ122" s="39"/>
      <c r="GK122" s="39"/>
      <c r="GL122" s="39"/>
      <c r="GM122" s="39"/>
      <c r="GN122" s="39"/>
      <c r="GO122" s="39"/>
      <c r="GP122" s="39"/>
      <c r="GQ122" s="39"/>
      <c r="GR122" s="39"/>
      <c r="GS122" s="39"/>
      <c r="GT122" s="39"/>
      <c r="GU122" s="39"/>
      <c r="GV122" s="39"/>
      <c r="GW122" s="39"/>
      <c r="GX122" s="39"/>
      <c r="GY122" s="39"/>
      <c r="GZ122" s="39"/>
      <c r="HA122" s="39"/>
      <c r="HB122" s="39"/>
      <c r="HC122" s="39"/>
      <c r="HD122" s="39"/>
      <c r="HE122" s="39"/>
      <c r="HF122" s="39"/>
      <c r="HG122" s="39"/>
      <c r="HH122" s="39"/>
      <c r="HI122" s="39"/>
      <c r="HJ122" s="39"/>
      <c r="HK122" s="39"/>
      <c r="HL122" s="39"/>
      <c r="HM122" s="39"/>
      <c r="HN122" s="39"/>
      <c r="HO122" s="39"/>
      <c r="HP122" s="39"/>
      <c r="HQ122" s="39"/>
      <c r="HR122" s="39"/>
      <c r="HS122" s="39"/>
      <c r="HT122" s="39"/>
      <c r="HU122" s="39"/>
      <c r="HV122" s="39"/>
      <c r="HW122" s="39"/>
      <c r="HX122" s="39"/>
      <c r="HY122" s="39"/>
      <c r="HZ122" s="39"/>
      <c r="IA122" s="39"/>
      <c r="IB122" s="39"/>
      <c r="IC122" s="39"/>
      <c r="ID122" s="39"/>
      <c r="IE122" s="39"/>
      <c r="IF122" s="39"/>
      <c r="IG122" s="39"/>
      <c r="IH122" s="39"/>
      <c r="II122" s="39"/>
      <c r="IJ122" s="39"/>
      <c r="IK122" s="39"/>
      <c r="IL122" s="39"/>
      <c r="IM122" s="39"/>
      <c r="IN122" s="39"/>
      <c r="IO122" s="39"/>
      <c r="IP122" s="39"/>
      <c r="IQ122" s="39"/>
      <c r="IR122" s="39"/>
      <c r="IS122" s="39"/>
      <c r="IT122" s="39"/>
      <c r="IU122" s="39"/>
      <c r="IV122" s="39"/>
    </row>
    <row r="123" spans="1:256" s="16" customFormat="1" ht="12.75">
      <c r="A123" s="39" t="s">
        <v>48</v>
      </c>
      <c r="B123" s="41">
        <v>102.6</v>
      </c>
      <c r="C123" s="37">
        <f>((B123/100.801165331391)-1)*100</f>
        <v>1.7845375722544299</v>
      </c>
      <c r="D123" s="17">
        <f>0.75*C123</f>
        <v>1.3384031791908224</v>
      </c>
      <c r="E123" s="16">
        <f>'[1]dati'!$C210</f>
        <v>0.75</v>
      </c>
      <c r="F123" s="17">
        <f>'[1]dati'!$G210</f>
        <v>2.0884031791908226</v>
      </c>
      <c r="G123" s="18">
        <f>'[1]dati'!$H210</f>
        <v>1.0208840317919081</v>
      </c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  <c r="FT123" s="39"/>
      <c r="FU123" s="39"/>
      <c r="FV123" s="39"/>
      <c r="FW123" s="39"/>
      <c r="FX123" s="39"/>
      <c r="FY123" s="39"/>
      <c r="FZ123" s="39"/>
      <c r="GA123" s="39"/>
      <c r="GB123" s="39"/>
      <c r="GC123" s="39"/>
      <c r="GD123" s="39"/>
      <c r="GE123" s="39"/>
      <c r="GF123" s="39"/>
      <c r="GG123" s="39"/>
      <c r="GH123" s="39"/>
      <c r="GI123" s="39"/>
      <c r="GJ123" s="39"/>
      <c r="GK123" s="39"/>
      <c r="GL123" s="39"/>
      <c r="GM123" s="39"/>
      <c r="GN123" s="39"/>
      <c r="GO123" s="39"/>
      <c r="GP123" s="39"/>
      <c r="GQ123" s="39"/>
      <c r="GR123" s="39"/>
      <c r="GS123" s="39"/>
      <c r="GT123" s="39"/>
      <c r="GU123" s="39"/>
      <c r="GV123" s="39"/>
      <c r="GW123" s="39"/>
      <c r="GX123" s="39"/>
      <c r="GY123" s="39"/>
      <c r="GZ123" s="39"/>
      <c r="HA123" s="39"/>
      <c r="HB123" s="39"/>
      <c r="HC123" s="39"/>
      <c r="HD123" s="39"/>
      <c r="HE123" s="39"/>
      <c r="HF123" s="39"/>
      <c r="HG123" s="39"/>
      <c r="HH123" s="39"/>
      <c r="HI123" s="39"/>
      <c r="HJ123" s="39"/>
      <c r="HK123" s="39"/>
      <c r="HL123" s="39"/>
      <c r="HM123" s="39"/>
      <c r="HN123" s="39"/>
      <c r="HO123" s="39"/>
      <c r="HP123" s="39"/>
      <c r="HQ123" s="39"/>
      <c r="HR123" s="39"/>
      <c r="HS123" s="39"/>
      <c r="HT123" s="39"/>
      <c r="HU123" s="39"/>
      <c r="HV123" s="39"/>
      <c r="HW123" s="39"/>
      <c r="HX123" s="39"/>
      <c r="HY123" s="39"/>
      <c r="HZ123" s="39"/>
      <c r="IA123" s="39"/>
      <c r="IB123" s="39"/>
      <c r="IC123" s="39"/>
      <c r="ID123" s="39"/>
      <c r="IE123" s="39"/>
      <c r="IF123" s="39"/>
      <c r="IG123" s="39"/>
      <c r="IH123" s="39"/>
      <c r="II123" s="39"/>
      <c r="IJ123" s="39"/>
      <c r="IK123" s="39"/>
      <c r="IL123" s="39"/>
      <c r="IM123" s="39"/>
      <c r="IN123" s="39"/>
      <c r="IO123" s="39"/>
      <c r="IP123" s="39"/>
      <c r="IQ123" s="39"/>
      <c r="IR123" s="39"/>
      <c r="IS123" s="39"/>
      <c r="IT123" s="39"/>
      <c r="IU123" s="39"/>
      <c r="IV123" s="39"/>
    </row>
    <row r="124" spans="1:7" s="16" customFormat="1" ht="9.75">
      <c r="A124" s="34"/>
      <c r="B124" s="35"/>
      <c r="C124" s="35"/>
      <c r="D124" s="35"/>
      <c r="E124" s="35"/>
      <c r="F124" s="35"/>
      <c r="G124" s="36"/>
    </row>
    <row r="126" spans="4:6" ht="9.75">
      <c r="D126" s="28"/>
      <c r="F126" s="28"/>
    </row>
    <row r="127" spans="1:6" ht="9.75">
      <c r="A127" s="29" t="s">
        <v>31</v>
      </c>
      <c r="D127" s="28"/>
      <c r="F127" s="28"/>
    </row>
    <row r="128" spans="1:6" ht="9.75">
      <c r="A128" s="1" t="s">
        <v>32</v>
      </c>
      <c r="D128" s="28"/>
      <c r="F128" s="28"/>
    </row>
    <row r="129" spans="1:6" ht="9.75">
      <c r="A129" s="1" t="s">
        <v>33</v>
      </c>
      <c r="D129" s="28"/>
      <c r="F129" s="28"/>
    </row>
    <row r="130" spans="1:6" ht="9.75">
      <c r="A130" s="1" t="s">
        <v>34</v>
      </c>
      <c r="D130" s="28"/>
      <c r="F130" s="28"/>
    </row>
    <row r="131" spans="1:6" ht="12.75" customHeight="1">
      <c r="A131" s="1" t="s">
        <v>35</v>
      </c>
      <c r="C131" s="19"/>
      <c r="D131" s="28"/>
      <c r="F131" s="28"/>
    </row>
    <row r="132" spans="4:7" ht="9.75">
      <c r="D132" s="28"/>
      <c r="F132" s="28"/>
      <c r="G132" s="39"/>
    </row>
    <row r="133" spans="4:6" ht="12.75" customHeight="1">
      <c r="D133" s="28"/>
      <c r="F133" s="28"/>
    </row>
    <row r="134" spans="4:6" ht="9.75">
      <c r="D134" s="28"/>
      <c r="F134" s="28"/>
    </row>
    <row r="135" ht="9.75">
      <c r="F135" s="28"/>
    </row>
  </sheetData>
  <sheetProtection/>
  <mergeCells count="20">
    <mergeCell ref="A13:G13"/>
    <mergeCell ref="A1:G2"/>
    <mergeCell ref="B3:C3"/>
    <mergeCell ref="D3:G3"/>
    <mergeCell ref="F4:G4"/>
    <mergeCell ref="A52:G52"/>
    <mergeCell ref="A26:G26"/>
    <mergeCell ref="A39:G39"/>
    <mergeCell ref="G6:G7"/>
    <mergeCell ref="A6:A7"/>
    <mergeCell ref="A117:G117"/>
    <mergeCell ref="A104:G104"/>
    <mergeCell ref="B6:B7"/>
    <mergeCell ref="C6:C7"/>
    <mergeCell ref="D6:D7"/>
    <mergeCell ref="E6:E7"/>
    <mergeCell ref="F6:F7"/>
    <mergeCell ref="A91:G91"/>
    <mergeCell ref="A78:G78"/>
    <mergeCell ref="A65:G6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Confindustria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subject/>
  <dc:creator>GDeCaprariis</dc:creator>
  <cp:keywords/>
  <dc:description/>
  <cp:lastModifiedBy>Gbargag</cp:lastModifiedBy>
  <cp:lastPrinted>2009-02-26T09:44:32Z</cp:lastPrinted>
  <dcterms:created xsi:type="dcterms:W3CDTF">2001-07-17T15:58:39Z</dcterms:created>
  <dcterms:modified xsi:type="dcterms:W3CDTF">2011-07-14T09:19:46Z</dcterms:modified>
  <cp:category/>
  <cp:version/>
  <cp:contentType/>
  <cp:contentStatus/>
</cp:coreProperties>
</file>